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Il Capitano\Desktop\EXCEL\Esercizi didattici\"/>
    </mc:Choice>
  </mc:AlternateContent>
  <xr:revisionPtr revIDLastSave="0" documentId="13_ncr:1_{82DEAFFB-D65B-48E1-AFC9-2E5596BD2F90}" xr6:coauthVersionLast="47" xr6:coauthVersionMax="47" xr10:uidLastSave="{00000000-0000-0000-0000-000000000000}"/>
  <bookViews>
    <workbookView xWindow="7650" yWindow="330" windowWidth="21150" windowHeight="15270" xr2:uid="{00000000-000D-0000-FFFF-FFFF00000000}"/>
  </bookViews>
  <sheets>
    <sheet name="Preventivo" sheetId="11" r:id="rId1"/>
    <sheet name="Clienti" sheetId="4" r:id="rId2"/>
    <sheet name="Listino" sheetId="2" r:id="rId3"/>
    <sheet name="CERCA.ORIZZ" sheetId="5" r:id="rId4"/>
    <sheet name="ES STUDENTI (Vert)" sheetId="8" r:id="rId5"/>
    <sheet name="ES STUDENTI (Orizz)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1" l="1"/>
  <c r="H22" i="11" s="1"/>
  <c r="F23" i="11"/>
  <c r="H23" i="11" s="1"/>
  <c r="F24" i="11"/>
  <c r="H24" i="11" s="1"/>
  <c r="F25" i="11"/>
  <c r="H25" i="11" s="1"/>
  <c r="F26" i="11"/>
  <c r="H26" i="11" s="1"/>
  <c r="F27" i="11"/>
  <c r="H27" i="11" s="1"/>
  <c r="F28" i="11"/>
  <c r="H28" i="11" s="1"/>
  <c r="F29" i="11"/>
  <c r="H29" i="11" s="1"/>
  <c r="F30" i="11"/>
  <c r="H30" i="11" s="1"/>
  <c r="D22" i="11"/>
  <c r="D23" i="11"/>
  <c r="D24" i="11"/>
  <c r="D25" i="11"/>
  <c r="D26" i="11"/>
  <c r="D27" i="11"/>
  <c r="D28" i="11"/>
  <c r="D29" i="11"/>
  <c r="D30" i="11"/>
  <c r="F21" i="11"/>
  <c r="H21" i="11" s="1"/>
  <c r="E18" i="11"/>
  <c r="D18" i="11"/>
  <c r="C18" i="11"/>
  <c r="F13" i="11"/>
  <c r="F12" i="11"/>
  <c r="F11" i="11"/>
  <c r="F10" i="11"/>
  <c r="F9" i="11"/>
  <c r="F8" i="11"/>
  <c r="F7" i="11"/>
  <c r="D21" i="11"/>
  <c r="H31" i="11" l="1"/>
</calcChain>
</file>

<file path=xl/sharedStrings.xml><?xml version="1.0" encoding="utf-8"?>
<sst xmlns="http://schemas.openxmlformats.org/spreadsheetml/2006/main" count="339" uniqueCount="207">
  <si>
    <t>Azienda X</t>
  </si>
  <si>
    <t>Per corso Excel</t>
  </si>
  <si>
    <t>Milano MI</t>
  </si>
  <si>
    <t>Milano lì</t>
  </si>
  <si>
    <t>Alla cortese attenzione di:</t>
  </si>
  <si>
    <t>Codice</t>
  </si>
  <si>
    <t>Descrizione</t>
  </si>
  <si>
    <t>Prezzo</t>
  </si>
  <si>
    <t>Quantità</t>
  </si>
  <si>
    <t>Totale</t>
  </si>
  <si>
    <t>Spettabile</t>
  </si>
  <si>
    <t>Nome</t>
  </si>
  <si>
    <t>Indirizzo</t>
  </si>
  <si>
    <t>Città</t>
  </si>
  <si>
    <t>Provincia</t>
  </si>
  <si>
    <t>Partita Iva</t>
  </si>
  <si>
    <t>Titolo</t>
  </si>
  <si>
    <t>Referente</t>
  </si>
  <si>
    <t>Telefono</t>
  </si>
  <si>
    <t>e-mail</t>
  </si>
  <si>
    <t>Pagamento</t>
  </si>
  <si>
    <t>Rossi costruzioni</t>
  </si>
  <si>
    <t>via Roma, 15</t>
  </si>
  <si>
    <t>Magnacavallo</t>
  </si>
  <si>
    <t>MN</t>
  </si>
  <si>
    <t>del Dr.</t>
  </si>
  <si>
    <t>Luca Bini</t>
  </si>
  <si>
    <t>info@rossi.it</t>
  </si>
  <si>
    <t>Ricevuta Bancaria 30 gg.</t>
  </si>
  <si>
    <t>Verdi impianti</t>
  </si>
  <si>
    <t>via Verdi, 3</t>
  </si>
  <si>
    <t>Rovereto</t>
  </si>
  <si>
    <t>TN</t>
  </si>
  <si>
    <t>del Sig.</t>
  </si>
  <si>
    <t>Marco Cartone</t>
  </si>
  <si>
    <t>info@verdi.com</t>
  </si>
  <si>
    <t>Bianchi materiali edili</t>
  </si>
  <si>
    <t>via Rossini, 15</t>
  </si>
  <si>
    <t>San Pietro Incariano</t>
  </si>
  <si>
    <t>VR</t>
  </si>
  <si>
    <t>della Sig.ra</t>
  </si>
  <si>
    <t>Amelia Venturi</t>
  </si>
  <si>
    <t>bianchi@libero.it</t>
  </si>
  <si>
    <t>Solite</t>
  </si>
  <si>
    <t>Scarpissima</t>
  </si>
  <si>
    <t>via Leoncavallo, 34/b</t>
  </si>
  <si>
    <t>Padova</t>
  </si>
  <si>
    <t>PD</t>
  </si>
  <si>
    <t>dell'Avv.</t>
  </si>
  <si>
    <t>Andrea Ruspetti</t>
  </si>
  <si>
    <t>info@scarpissima.it</t>
  </si>
  <si>
    <t>Lo zoccolo</t>
  </si>
  <si>
    <t>viale della vittoria, 58</t>
  </si>
  <si>
    <t>Rodigo</t>
  </si>
  <si>
    <t>Pietro Gasparini</t>
  </si>
  <si>
    <t>scarpe@lozoccolo.it</t>
  </si>
  <si>
    <t>Camminando</t>
  </si>
  <si>
    <t>piazza Collecchio, 1</t>
  </si>
  <si>
    <t>Bussolengo</t>
  </si>
  <si>
    <t>Luca Binoli</t>
  </si>
  <si>
    <t>camminando@camminando.it</t>
  </si>
  <si>
    <t>Piedoni</t>
  </si>
  <si>
    <t>viale Roma, 89</t>
  </si>
  <si>
    <t>Arco</t>
  </si>
  <si>
    <t>Matteo Cordioli</t>
  </si>
  <si>
    <t>info-piedoni@alice.it</t>
  </si>
  <si>
    <t>Oltre</t>
  </si>
  <si>
    <t>piazza Concordia, 99</t>
  </si>
  <si>
    <t>Marina Rossi</t>
  </si>
  <si>
    <t>info@oltre.it</t>
  </si>
  <si>
    <t>Bella</t>
  </si>
  <si>
    <t>via XX settembre, 12</t>
  </si>
  <si>
    <t>Vicenza</t>
  </si>
  <si>
    <t>VI</t>
  </si>
  <si>
    <t>Elisa Gatti</t>
  </si>
  <si>
    <t>amministrazione@bella.it</t>
  </si>
  <si>
    <t>Il paese degli elfi</t>
  </si>
  <si>
    <t>viale rimembranze, 58</t>
  </si>
  <si>
    <t>Caorle</t>
  </si>
  <si>
    <t>VE</t>
  </si>
  <si>
    <t>Paola Peppa</t>
  </si>
  <si>
    <t>info@elfinet.com</t>
  </si>
  <si>
    <t>Lui</t>
  </si>
  <si>
    <t>corso Garibaldi, 78</t>
  </si>
  <si>
    <t>Guerrino Gusti</t>
  </si>
  <si>
    <t>luiabbigliamento@libero.it</t>
  </si>
  <si>
    <t>Sposi domani</t>
  </si>
  <si>
    <t>Iesolo</t>
  </si>
  <si>
    <t>Amedeo Venturi</t>
  </si>
  <si>
    <t>sposi.domani@virgilio.co</t>
  </si>
  <si>
    <t>Gommini</t>
  </si>
  <si>
    <t>via Vicenza 897</t>
  </si>
  <si>
    <t>Simone Pietrucci</t>
  </si>
  <si>
    <t>info@gommini.com</t>
  </si>
  <si>
    <t>via Roma 88</t>
  </si>
  <si>
    <t>Verona</t>
  </si>
  <si>
    <t>Ugo Vela</t>
  </si>
  <si>
    <t>aldro.riparazioni@gmail.com</t>
  </si>
  <si>
    <t>Autoricambi Banzai</t>
  </si>
  <si>
    <t>via dei glicini, 123</t>
  </si>
  <si>
    <t>San Bonifacio</t>
  </si>
  <si>
    <t>Paolo Zani</t>
  </si>
  <si>
    <t>autoric.banzai@gmail.com</t>
  </si>
  <si>
    <t>Ruspini gomme</t>
  </si>
  <si>
    <t>viale Manzoni, 2</t>
  </si>
  <si>
    <t>Soave</t>
  </si>
  <si>
    <t>dell'Ing.</t>
  </si>
  <si>
    <t>Mariangela Milli</t>
  </si>
  <si>
    <t>ruspini.gomme@alice.it</t>
  </si>
  <si>
    <t>Descrizione prodotto</t>
  </si>
  <si>
    <t>Ciclette fitness argento</t>
  </si>
  <si>
    <t>Panca addominali</t>
  </si>
  <si>
    <t>Ciclette forma</t>
  </si>
  <si>
    <t>Vogatore rima nero</t>
  </si>
  <si>
    <t>MTB 26 Roker blu</t>
  </si>
  <si>
    <t>MTB 26 Roker nera</t>
  </si>
  <si>
    <t>MTB 22 junior rossa</t>
  </si>
  <si>
    <t>MTB 22 junior rosa</t>
  </si>
  <si>
    <t>City Bike 28 argento</t>
  </si>
  <si>
    <t>City Bike 28 ley argento</t>
  </si>
  <si>
    <t>Sci 186 skymaster</t>
  </si>
  <si>
    <t xml:space="preserve">Sci 175 skymaster </t>
  </si>
  <si>
    <t>Sci 155 Skymaster baby</t>
  </si>
  <si>
    <t>Racchetta junior top</t>
  </si>
  <si>
    <t>Racchetta m70 silver</t>
  </si>
  <si>
    <t>Pallone da calcio europa</t>
  </si>
  <si>
    <t>Condizioni di pagamento:</t>
  </si>
  <si>
    <t>Bilanciere</t>
  </si>
  <si>
    <t>CERCA.ORIZZ</t>
  </si>
  <si>
    <t>INDICE &amp; CONFRONTA</t>
  </si>
  <si>
    <t>Studenti</t>
  </si>
  <si>
    <t>Intervallo punteggio</t>
  </si>
  <si>
    <t>Votazione corrispondente</t>
  </si>
  <si>
    <t>Gravemente insufficiente</t>
  </si>
  <si>
    <t>Insufficiente</t>
  </si>
  <si>
    <t>Sufficiente</t>
  </si>
  <si>
    <t>Discreto</t>
  </si>
  <si>
    <t>Buono</t>
  </si>
  <si>
    <t>Ottimo</t>
  </si>
  <si>
    <t>Distinto</t>
  </si>
  <si>
    <t>Promozione/bocciatura</t>
  </si>
  <si>
    <t>Bocciato</t>
  </si>
  <si>
    <t>Promosso</t>
  </si>
  <si>
    <t>Promosso con lode</t>
  </si>
  <si>
    <t>Promosso con merito</t>
  </si>
  <si>
    <t>Colloquio coi genitori</t>
  </si>
  <si>
    <t>Urgente</t>
  </si>
  <si>
    <t>Necessario</t>
  </si>
  <si>
    <t>Opzionale</t>
  </si>
  <si>
    <t>Superfluo</t>
  </si>
  <si>
    <t>Via della Formazione 100</t>
  </si>
  <si>
    <t>CERCA.VERT</t>
  </si>
  <si>
    <r>
      <rPr>
        <b/>
        <sz val="11"/>
        <color rgb="FF00B0F0"/>
        <rFont val="Calibri"/>
        <family val="2"/>
        <scheme val="minor"/>
      </rPr>
      <t>Indice</t>
    </r>
    <r>
      <rPr>
        <b/>
        <sz val="11"/>
        <color theme="1"/>
        <rFont val="Calibri"/>
        <family val="2"/>
        <scheme val="minor"/>
      </rPr>
      <t xml:space="preserve">(intervallo output; </t>
    </r>
    <r>
      <rPr>
        <b/>
        <sz val="11"/>
        <color rgb="FF00B0F0"/>
        <rFont val="Calibri"/>
        <family val="2"/>
        <scheme val="minor"/>
      </rPr>
      <t>Confronta</t>
    </r>
    <r>
      <rPr>
        <b/>
        <sz val="11"/>
        <color theme="1"/>
        <rFont val="Calibri"/>
        <family val="2"/>
        <scheme val="minor"/>
      </rPr>
      <t>(cella attivazione; intervallo di ricerca))</t>
    </r>
  </si>
  <si>
    <r>
      <t>=cerca.vert(cosa si vuole cercare</t>
    </r>
    <r>
      <rPr>
        <b/>
        <sz val="16"/>
        <color rgb="FFFF0000"/>
        <rFont val="Calibri"/>
        <family val="2"/>
        <scheme val="minor"/>
      </rPr>
      <t>;</t>
    </r>
    <r>
      <rPr>
        <b/>
        <sz val="16"/>
        <color rgb="FF0070C0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dove cercarlo</t>
    </r>
    <r>
      <rPr>
        <b/>
        <sz val="16"/>
        <color rgb="FFFF0000"/>
        <rFont val="Calibri"/>
        <family val="2"/>
        <scheme val="minor"/>
      </rPr>
      <t>;</t>
    </r>
    <r>
      <rPr>
        <b/>
        <sz val="11"/>
        <color rgb="FF0070C0"/>
        <rFont val="Calibri"/>
        <family val="2"/>
        <scheme val="minor"/>
      </rPr>
      <t xml:space="preserve"> il numero di colonna nell'intervallo contenente il valore da restituire)</t>
    </r>
  </si>
  <si>
    <t>Ricevuta Bancaria 60 gg.</t>
  </si>
  <si>
    <t>Ricevuta Bancaria 90 gg.</t>
  </si>
  <si>
    <t>corso S. Stefano 358/a</t>
  </si>
  <si>
    <t>Aldrova riparazioni</t>
  </si>
  <si>
    <t>Marco</t>
  </si>
  <si>
    <t>Gianmaria</t>
  </si>
  <si>
    <t>Luca</t>
  </si>
  <si>
    <t>Roberto</t>
  </si>
  <si>
    <t>Francesco</t>
  </si>
  <si>
    <t>Andrea</t>
  </si>
  <si>
    <t>Gianni</t>
  </si>
  <si>
    <t>Luciano</t>
  </si>
  <si>
    <t>Graziano</t>
  </si>
  <si>
    <t>Sonia</t>
  </si>
  <si>
    <t>Iris</t>
  </si>
  <si>
    <t>Maria</t>
  </si>
  <si>
    <t>Stefania</t>
  </si>
  <si>
    <t>Cristina</t>
  </si>
  <si>
    <t>Claudia</t>
  </si>
  <si>
    <t>Sku001</t>
  </si>
  <si>
    <t>Sku002</t>
  </si>
  <si>
    <t>Sku003</t>
  </si>
  <si>
    <t>Sku004</t>
  </si>
  <si>
    <t>Sku005</t>
  </si>
  <si>
    <t>Sku006</t>
  </si>
  <si>
    <t>Sku007</t>
  </si>
  <si>
    <t>Sku008</t>
  </si>
  <si>
    <t>Sku009</t>
  </si>
  <si>
    <t>Sku010</t>
  </si>
  <si>
    <t>Sku011</t>
  </si>
  <si>
    <t>Sku012</t>
  </si>
  <si>
    <t>Sku013</t>
  </si>
  <si>
    <t>Sku014</t>
  </si>
  <si>
    <t>Sku015</t>
  </si>
  <si>
    <t>Sku016</t>
  </si>
  <si>
    <t>Sku017</t>
  </si>
  <si>
    <t>Cli01</t>
  </si>
  <si>
    <t>Cli02</t>
  </si>
  <si>
    <t>Cli03</t>
  </si>
  <si>
    <t>Cli04</t>
  </si>
  <si>
    <t>Cli05</t>
  </si>
  <si>
    <t>Cli06</t>
  </si>
  <si>
    <t>Cli07</t>
  </si>
  <si>
    <t>Cli08</t>
  </si>
  <si>
    <t>Cli09</t>
  </si>
  <si>
    <t>Cli10</t>
  </si>
  <si>
    <t>Cli11</t>
  </si>
  <si>
    <t>Cli12</t>
  </si>
  <si>
    <t>Cli13</t>
  </si>
  <si>
    <t>Cli14</t>
  </si>
  <si>
    <t>Cli15</t>
  </si>
  <si>
    <t>Cli16</t>
  </si>
  <si>
    <t>Punteggio su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</si>
</sst>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€-2]\ * #,##0.00_ ;_-[$€-2]\ * \-#,##0.00\ ;_-[$€-2]\ * &quot;-&quot;??_ ;_-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u/>
      <sz val="10"/>
      <color indexed="12"/>
      <name val="Verdana"/>
      <family val="2"/>
    </font>
    <font>
      <sz val="10"/>
      <name val="Verdana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9" xfId="0" applyFont="1" applyBorder="1"/>
    <xf numFmtId="0" fontId="0" fillId="0" borderId="9" xfId="0" applyBorder="1"/>
    <xf numFmtId="0" fontId="0" fillId="4" borderId="9" xfId="0" applyFill="1" applyBorder="1"/>
    <xf numFmtId="0" fontId="8" fillId="5" borderId="9" xfId="0" applyFont="1" applyFill="1" applyBorder="1" applyAlignment="1">
      <alignment horizontal="center"/>
    </xf>
    <xf numFmtId="0" fontId="0" fillId="6" borderId="9" xfId="0" applyFill="1" applyBorder="1"/>
    <xf numFmtId="0" fontId="0" fillId="7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8" borderId="9" xfId="0" applyFont="1" applyFill="1" applyBorder="1"/>
    <xf numFmtId="0" fontId="1" fillId="9" borderId="9" xfId="0" applyFont="1" applyFill="1" applyBorder="1" applyAlignment="1">
      <alignment horizontal="center"/>
    </xf>
    <xf numFmtId="0" fontId="9" fillId="10" borderId="9" xfId="0" applyFont="1" applyFill="1" applyBorder="1" applyAlignment="1">
      <alignment horizontal="center"/>
    </xf>
    <xf numFmtId="0" fontId="9" fillId="11" borderId="9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9" fillId="13" borderId="9" xfId="0" applyFont="1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15" borderId="10" xfId="0" applyFill="1" applyBorder="1"/>
    <xf numFmtId="0" fontId="0" fillId="0" borderId="11" xfId="0" applyBorder="1"/>
    <xf numFmtId="0" fontId="0" fillId="15" borderId="11" xfId="0" applyFill="1" applyBorder="1"/>
    <xf numFmtId="0" fontId="0" fillId="15" borderId="12" xfId="0" applyFill="1" applyBorder="1"/>
    <xf numFmtId="0" fontId="0" fillId="15" borderId="13" xfId="0" applyFill="1" applyBorder="1"/>
    <xf numFmtId="0" fontId="5" fillId="15" borderId="11" xfId="0" applyFont="1" applyFill="1" applyBorder="1"/>
    <xf numFmtId="0" fontId="0" fillId="15" borderId="0" xfId="0" applyFill="1"/>
    <xf numFmtId="0" fontId="0" fillId="15" borderId="0" xfId="0" applyFill="1" applyAlignment="1">
      <alignment horizontal="right"/>
    </xf>
    <xf numFmtId="0" fontId="0" fillId="15" borderId="14" xfId="0" applyFill="1" applyBorder="1"/>
    <xf numFmtId="0" fontId="5" fillId="15" borderId="0" xfId="0" applyFont="1" applyFill="1"/>
    <xf numFmtId="0" fontId="1" fillId="15" borderId="0" xfId="0" applyFont="1" applyFill="1"/>
    <xf numFmtId="0" fontId="0" fillId="3" borderId="0" xfId="0" applyFill="1"/>
    <xf numFmtId="0" fontId="0" fillId="15" borderId="15" xfId="0" applyFill="1" applyBorder="1"/>
    <xf numFmtId="0" fontId="0" fillId="15" borderId="16" xfId="0" applyFill="1" applyBorder="1"/>
    <xf numFmtId="0" fontId="0" fillId="15" borderId="17" xfId="0" applyFill="1" applyBorder="1"/>
    <xf numFmtId="0" fontId="1" fillId="15" borderId="6" xfId="0" applyFont="1" applyFill="1" applyBorder="1" applyAlignment="1">
      <alignment horizontal="center"/>
    </xf>
    <xf numFmtId="0" fontId="1" fillId="15" borderId="7" xfId="0" applyFont="1" applyFill="1" applyBorder="1" applyAlignment="1">
      <alignment horizontal="center"/>
    </xf>
    <xf numFmtId="0" fontId="1" fillId="15" borderId="7" xfId="0" applyFont="1" applyFill="1" applyBorder="1"/>
    <xf numFmtId="0" fontId="1" fillId="15" borderId="8" xfId="0" applyFont="1" applyFill="1" applyBorder="1" applyAlignment="1">
      <alignment horizontal="center"/>
    </xf>
    <xf numFmtId="44" fontId="0" fillId="15" borderId="2" xfId="2" applyFont="1" applyFill="1" applyBorder="1"/>
    <xf numFmtId="0" fontId="0" fillId="15" borderId="4" xfId="0" applyFill="1" applyBorder="1"/>
    <xf numFmtId="0" fontId="0" fillId="15" borderId="4" xfId="0" applyFill="1" applyBorder="1" applyAlignment="1">
      <alignment horizontal="center"/>
    </xf>
    <xf numFmtId="44" fontId="0" fillId="15" borderId="5" xfId="2" applyFont="1" applyFill="1" applyBorder="1"/>
    <xf numFmtId="0" fontId="1" fillId="15" borderId="3" xfId="0" applyFont="1" applyFill="1" applyBorder="1"/>
    <xf numFmtId="0" fontId="0" fillId="16" borderId="0" xfId="0" applyFill="1"/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14" fontId="0" fillId="17" borderId="0" xfId="0" applyNumberFormat="1" applyFill="1" applyAlignment="1">
      <alignment horizontal="center"/>
    </xf>
    <xf numFmtId="0" fontId="8" fillId="5" borderId="18" xfId="0" applyFont="1" applyFill="1" applyBorder="1" applyAlignment="1">
      <alignment horizontal="center"/>
    </xf>
    <xf numFmtId="44" fontId="0" fillId="15" borderId="0" xfId="0" applyNumberFormat="1" applyFill="1" applyAlignment="1">
      <alignment horizontal="center"/>
    </xf>
    <xf numFmtId="0" fontId="0" fillId="15" borderId="0" xfId="0" applyFill="1" applyAlignment="1">
      <alignment horizontal="center"/>
    </xf>
    <xf numFmtId="44" fontId="0" fillId="15" borderId="4" xfId="0" applyNumberFormat="1" applyFill="1" applyBorder="1" applyAlignment="1">
      <alignment horizontal="center"/>
    </xf>
    <xf numFmtId="0" fontId="11" fillId="2" borderId="0" xfId="0" quotePrefix="1" applyFont="1" applyFill="1"/>
    <xf numFmtId="0" fontId="0" fillId="3" borderId="0" xfId="0" applyFill="1" applyAlignment="1">
      <alignment horizontal="left"/>
    </xf>
    <xf numFmtId="0" fontId="0" fillId="6" borderId="19" xfId="0" applyFill="1" applyBorder="1" applyAlignment="1">
      <alignment horizontal="center"/>
    </xf>
    <xf numFmtId="0" fontId="0" fillId="15" borderId="20" xfId="0" applyFill="1" applyBorder="1"/>
    <xf numFmtId="44" fontId="0" fillId="15" borderId="20" xfId="0" applyNumberFormat="1" applyFill="1" applyBorder="1" applyAlignment="1">
      <alignment horizontal="center"/>
    </xf>
    <xf numFmtId="0" fontId="0" fillId="15" borderId="20" xfId="0" applyFill="1" applyBorder="1" applyAlignment="1">
      <alignment horizontal="center"/>
    </xf>
    <xf numFmtId="44" fontId="0" fillId="15" borderId="21" xfId="2" applyFont="1" applyFill="1" applyBorder="1"/>
    <xf numFmtId="0" fontId="2" fillId="6" borderId="9" xfId="0" applyFont="1" applyFill="1" applyBorder="1"/>
    <xf numFmtId="0" fontId="4" fillId="6" borderId="9" xfId="0" applyFont="1" applyFill="1" applyBorder="1"/>
    <xf numFmtId="164" fontId="0" fillId="6" borderId="9" xfId="0" applyNumberFormat="1" applyFill="1" applyBorder="1"/>
    <xf numFmtId="164" fontId="0" fillId="0" borderId="9" xfId="0" applyNumberFormat="1" applyBorder="1"/>
    <xf numFmtId="1" fontId="0" fillId="0" borderId="9" xfId="0" applyNumberFormat="1" applyBorder="1"/>
    <xf numFmtId="0" fontId="0" fillId="15" borderId="9" xfId="0" applyFill="1" applyBorder="1"/>
    <xf numFmtId="1" fontId="0" fillId="15" borderId="9" xfId="0" quotePrefix="1" applyNumberFormat="1" applyFill="1" applyBorder="1"/>
    <xf numFmtId="0" fontId="3" fillId="15" borderId="9" xfId="1" applyFill="1" applyBorder="1" applyAlignment="1" applyProtection="1"/>
    <xf numFmtId="0" fontId="4" fillId="15" borderId="9" xfId="0" applyFont="1" applyFill="1" applyBorder="1"/>
    <xf numFmtId="0" fontId="2" fillId="12" borderId="9" xfId="0" applyFont="1" applyFill="1" applyBorder="1"/>
    <xf numFmtId="1" fontId="2" fillId="12" borderId="9" xfId="0" applyNumberFormat="1" applyFont="1" applyFill="1" applyBorder="1"/>
    <xf numFmtId="164" fontId="0" fillId="15" borderId="9" xfId="0" applyNumberFormat="1" applyFill="1" applyBorder="1"/>
    <xf numFmtId="0" fontId="4" fillId="0" borderId="9" xfId="0" applyFont="1" applyBorder="1"/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Light16"/>
  <colors>
    <mruColors>
      <color rgb="FFFFA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mministrazione@bella.it" TargetMode="External"/><Relationship Id="rId13" Type="http://schemas.openxmlformats.org/officeDocument/2006/relationships/hyperlink" Target="mailto:info@gommini.com" TargetMode="External"/><Relationship Id="rId3" Type="http://schemas.openxmlformats.org/officeDocument/2006/relationships/hyperlink" Target="mailto:bianchi@libero.it" TargetMode="External"/><Relationship Id="rId7" Type="http://schemas.openxmlformats.org/officeDocument/2006/relationships/hyperlink" Target="mailto:info@oltre.it" TargetMode="External"/><Relationship Id="rId12" Type="http://schemas.openxmlformats.org/officeDocument/2006/relationships/hyperlink" Target="mailto:sposi.domani@virgilio.co" TargetMode="External"/><Relationship Id="rId2" Type="http://schemas.openxmlformats.org/officeDocument/2006/relationships/hyperlink" Target="mailto:info@verdi.com" TargetMode="External"/><Relationship Id="rId16" Type="http://schemas.openxmlformats.org/officeDocument/2006/relationships/hyperlink" Target="mailto:ruspini.gomme@alice.it" TargetMode="External"/><Relationship Id="rId1" Type="http://schemas.openxmlformats.org/officeDocument/2006/relationships/hyperlink" Target="mailto:info@rossi.it" TargetMode="External"/><Relationship Id="rId6" Type="http://schemas.openxmlformats.org/officeDocument/2006/relationships/hyperlink" Target="mailto:info-piedoni@alice.it" TargetMode="External"/><Relationship Id="rId11" Type="http://schemas.openxmlformats.org/officeDocument/2006/relationships/hyperlink" Target="mailto:luiabbigliamento@libero.it" TargetMode="External"/><Relationship Id="rId5" Type="http://schemas.openxmlformats.org/officeDocument/2006/relationships/hyperlink" Target="mailto:scarpe@lozoccolo.it" TargetMode="External"/><Relationship Id="rId15" Type="http://schemas.openxmlformats.org/officeDocument/2006/relationships/hyperlink" Target="mailto:autoric.banzai@gmail.com" TargetMode="External"/><Relationship Id="rId10" Type="http://schemas.openxmlformats.org/officeDocument/2006/relationships/hyperlink" Target="mailto:info@elfinet.com" TargetMode="External"/><Relationship Id="rId4" Type="http://schemas.openxmlformats.org/officeDocument/2006/relationships/hyperlink" Target="mailto:info@scarpissima.it" TargetMode="External"/><Relationship Id="rId9" Type="http://schemas.openxmlformats.org/officeDocument/2006/relationships/hyperlink" Target="mailto:camminando@camminando.it" TargetMode="External"/><Relationship Id="rId14" Type="http://schemas.openxmlformats.org/officeDocument/2006/relationships/hyperlink" Target="mailto:aldro.riparazioni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35440-A9C5-4E1F-88E2-A98B8F72F17F}">
  <dimension ref="A1:Z1679"/>
  <sheetViews>
    <sheetView tabSelected="1" zoomScaleNormal="100" workbookViewId="0"/>
  </sheetViews>
  <sheetFormatPr defaultRowHeight="15" x14ac:dyDescent="0.25"/>
  <cols>
    <col min="1" max="1" width="3.85546875" customWidth="1"/>
    <col min="2" max="2" width="9.140625" customWidth="1"/>
    <col min="3" max="3" width="12" customWidth="1"/>
    <col min="4" max="4" width="16" customWidth="1"/>
    <col min="6" max="6" width="28.85546875" customWidth="1"/>
    <col min="7" max="7" width="13.5703125" customWidth="1"/>
    <col min="8" max="8" width="11" bestFit="1" customWidth="1"/>
    <col min="9" max="9" width="14.7109375" customWidth="1"/>
    <col min="10" max="10" width="6.42578125" customWidth="1"/>
    <col min="11" max="11" width="12.42578125" bestFit="1" customWidth="1"/>
    <col min="16" max="16" width="12.7109375" customWidth="1"/>
    <col min="25" max="26" width="9.140625" style="2"/>
  </cols>
  <sheetData>
    <row r="1" spans="1:24" ht="11.25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thickBot="1" x14ac:dyDescent="0.3">
      <c r="A2" s="2"/>
      <c r="B2" s="17"/>
      <c r="C2" s="18"/>
      <c r="D2" s="19"/>
      <c r="E2" s="19"/>
      <c r="F2" s="19"/>
      <c r="G2" s="19"/>
      <c r="H2" s="19"/>
      <c r="I2" s="2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2"/>
      <c r="B3" s="21"/>
      <c r="C3" s="22" t="s">
        <v>0</v>
      </c>
      <c r="D3" s="23"/>
      <c r="E3" s="23"/>
      <c r="F3" s="24" t="s">
        <v>3</v>
      </c>
      <c r="G3" s="44"/>
      <c r="H3" s="23"/>
      <c r="I3" s="2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2"/>
      <c r="B4" s="21"/>
      <c r="C4" s="26" t="s">
        <v>1</v>
      </c>
      <c r="D4" s="23"/>
      <c r="E4" s="23"/>
      <c r="F4" s="23"/>
      <c r="G4" s="23"/>
      <c r="H4" s="23"/>
      <c r="I4" s="2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25">
      <c r="A5" s="2"/>
      <c r="B5" s="21"/>
      <c r="C5" s="26" t="s">
        <v>150</v>
      </c>
      <c r="D5" s="23"/>
      <c r="E5" s="23"/>
      <c r="F5" s="23"/>
      <c r="G5" s="23"/>
      <c r="H5" s="23"/>
      <c r="I5" s="2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5">
      <c r="A6" s="2"/>
      <c r="B6" s="21"/>
      <c r="C6" s="26" t="s">
        <v>2</v>
      </c>
      <c r="D6" s="23"/>
      <c r="E6" s="23"/>
      <c r="F6" s="27" t="s">
        <v>10</v>
      </c>
      <c r="G6" s="23"/>
      <c r="H6" s="23"/>
      <c r="I6" s="2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2"/>
      <c r="B7" s="21"/>
      <c r="C7" s="23"/>
      <c r="D7" s="23"/>
      <c r="E7" s="41"/>
      <c r="F7" s="28" t="str">
        <f>IF($E$7="","",VLOOKUP($E$7,Clienti!A:K,2))</f>
        <v/>
      </c>
      <c r="G7" s="23"/>
      <c r="H7" s="23"/>
      <c r="I7" s="2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25">
      <c r="A8" s="2"/>
      <c r="B8" s="21"/>
      <c r="C8" s="23"/>
      <c r="D8" s="23"/>
      <c r="E8" s="23"/>
      <c r="F8" s="28" t="str">
        <f>IF($E$7="","",VLOOKUP($E$7,Clienti!A:K,3))</f>
        <v/>
      </c>
      <c r="G8" s="23"/>
      <c r="H8" s="23"/>
      <c r="I8" s="2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5">
      <c r="A9" s="2"/>
      <c r="B9" s="21"/>
      <c r="C9" s="23"/>
      <c r="D9" s="23"/>
      <c r="E9" s="23"/>
      <c r="F9" s="28" t="str">
        <f>IF($E$7="","",VLOOKUP($E$7,Clienti!A:K,4))</f>
        <v/>
      </c>
      <c r="G9" s="23"/>
      <c r="H9" s="23"/>
      <c r="I9" s="2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A10" s="2"/>
      <c r="B10" s="21"/>
      <c r="C10" s="23"/>
      <c r="D10" s="23"/>
      <c r="E10" s="23"/>
      <c r="F10" s="28" t="str">
        <f>IF($E$7="","",VLOOKUP($E$7,Clienti!A:K,5))</f>
        <v/>
      </c>
      <c r="G10" s="23"/>
      <c r="H10" s="23"/>
      <c r="I10" s="2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5">
      <c r="A11" s="2"/>
      <c r="B11" s="21"/>
      <c r="C11" s="23"/>
      <c r="D11" s="23"/>
      <c r="E11" s="23"/>
      <c r="F11" s="50" t="str">
        <f>IF($E$7="","",VLOOKUP($E$7,Clienti!A:K,6))</f>
        <v/>
      </c>
      <c r="G11" s="23"/>
      <c r="H11" s="23"/>
      <c r="I11" s="2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x14ac:dyDescent="0.25">
      <c r="A12" s="2"/>
      <c r="B12" s="21"/>
      <c r="C12" s="23"/>
      <c r="D12" s="23"/>
      <c r="E12" s="23"/>
      <c r="F12" s="50" t="str">
        <f>IF($E$7="","",VLOOKUP($E$7,Clienti!A:K,7))</f>
        <v/>
      </c>
      <c r="G12" s="23"/>
      <c r="H12" s="23"/>
      <c r="I12" s="2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thickBot="1" x14ac:dyDescent="0.3">
      <c r="A13" s="2"/>
      <c r="B13" s="21"/>
      <c r="C13" s="23"/>
      <c r="D13" s="23"/>
      <c r="E13" s="23"/>
      <c r="F13" s="28" t="str">
        <f>IF($E$7="","",VLOOKUP($E$7,Clienti!A:K,8))</f>
        <v/>
      </c>
      <c r="G13" s="23"/>
      <c r="H13" s="23"/>
      <c r="I13" s="2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thickBot="1" x14ac:dyDescent="0.3">
      <c r="A14" s="2"/>
      <c r="B14" s="21"/>
      <c r="C14" s="27"/>
      <c r="D14" s="23"/>
      <c r="E14" s="23"/>
      <c r="F14" s="23"/>
      <c r="G14" s="23"/>
      <c r="H14" s="23"/>
      <c r="I14" s="25"/>
      <c r="J14" s="2"/>
      <c r="K14" s="45" t="s">
        <v>151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23.25" customHeight="1" x14ac:dyDescent="0.35">
      <c r="A15" s="2"/>
      <c r="B15" s="21"/>
      <c r="D15" s="23"/>
      <c r="E15" s="23"/>
      <c r="F15" s="23"/>
      <c r="G15" s="23"/>
      <c r="H15" s="23"/>
      <c r="I15" s="25"/>
      <c r="J15" s="2"/>
      <c r="K15" s="49" t="s">
        <v>153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25">
      <c r="A16" s="2"/>
      <c r="B16" s="21"/>
      <c r="C16" s="23"/>
      <c r="D16" s="23"/>
      <c r="E16" s="23"/>
      <c r="F16" s="23"/>
      <c r="G16" s="23"/>
      <c r="H16" s="23"/>
      <c r="I16" s="2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5">
      <c r="A17" s="2"/>
      <c r="B17" s="21"/>
      <c r="C17" s="27" t="s">
        <v>4</v>
      </c>
      <c r="D17" s="27"/>
      <c r="E17" s="27" t="s">
        <v>126</v>
      </c>
      <c r="G17" s="23"/>
      <c r="H17" s="23"/>
      <c r="I17" s="2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A18" s="2"/>
      <c r="B18" s="21"/>
      <c r="C18" s="28" t="str">
        <f>IF(E7="","",VLOOKUP($E$7,Clienti!$A:$K,9))</f>
        <v/>
      </c>
      <c r="D18" s="28" t="str">
        <f>IF(E7="","",VLOOKUP($E$7,Clienti!$A:$K,10))</f>
        <v/>
      </c>
      <c r="E18" s="28" t="str">
        <f>IF(E7="","",VLOOKUP($E$7,Clienti!$A:$K,11))</f>
        <v/>
      </c>
      <c r="F18" s="28"/>
      <c r="G18" s="23"/>
      <c r="H18" s="23"/>
      <c r="I18" s="2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 s="2"/>
      <c r="B19" s="21"/>
      <c r="C19" s="23"/>
      <c r="D19" s="23"/>
      <c r="E19" s="23"/>
      <c r="F19" s="23"/>
      <c r="G19" s="23"/>
      <c r="H19" s="23"/>
      <c r="I19" s="2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5">
      <c r="A20" s="2"/>
      <c r="B20" s="21"/>
      <c r="C20" s="32" t="s">
        <v>5</v>
      </c>
      <c r="D20" s="33" t="s">
        <v>6</v>
      </c>
      <c r="E20" s="34"/>
      <c r="F20" s="33" t="s">
        <v>7</v>
      </c>
      <c r="G20" s="33" t="s">
        <v>8</v>
      </c>
      <c r="H20" s="35" t="s">
        <v>9</v>
      </c>
      <c r="I20" s="2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2"/>
      <c r="B21" s="21"/>
      <c r="C21" s="51"/>
      <c r="D21" s="52" t="str">
        <f>IF(C21="","",VLOOKUP(C21,Listino!A:C,2))</f>
        <v/>
      </c>
      <c r="E21" s="52"/>
      <c r="F21" s="53" t="str">
        <f>IF(C21="","",VLOOKUP(C21,Listino!A:C,3))</f>
        <v/>
      </c>
      <c r="G21" s="54"/>
      <c r="H21" s="55" t="str">
        <f>IF(C21="","",F21*G21)</f>
        <v/>
      </c>
      <c r="I21" s="2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2"/>
      <c r="B22" s="21"/>
      <c r="C22" s="42"/>
      <c r="D22" s="23" t="str">
        <f>IF(C22="","",VLOOKUP(C22,Listino!A:C,2))</f>
        <v/>
      </c>
      <c r="E22" s="23"/>
      <c r="F22" s="46" t="str">
        <f>IF(C22="","",VLOOKUP(C22,Listino!A:C,3))</f>
        <v/>
      </c>
      <c r="G22" s="47"/>
      <c r="H22" s="36" t="str">
        <f t="shared" ref="H22:H30" si="0">IF(C22="","",F22*G22)</f>
        <v/>
      </c>
      <c r="I22" s="2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2"/>
      <c r="B23" s="21"/>
      <c r="C23" s="42"/>
      <c r="D23" s="23" t="str">
        <f>IF(C23="","",VLOOKUP(C23,Listino!A:C,2))</f>
        <v/>
      </c>
      <c r="E23" s="23"/>
      <c r="F23" s="46" t="str">
        <f>IF(C23="","",VLOOKUP(C23,Listino!A:C,3))</f>
        <v/>
      </c>
      <c r="G23" s="47"/>
      <c r="H23" s="36" t="str">
        <f t="shared" si="0"/>
        <v/>
      </c>
      <c r="I23" s="2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25">
      <c r="A24" s="2"/>
      <c r="B24" s="21"/>
      <c r="C24" s="42"/>
      <c r="D24" s="23" t="str">
        <f>IF(C24="","",VLOOKUP(C24,Listino!A:C,2))</f>
        <v/>
      </c>
      <c r="E24" s="23"/>
      <c r="F24" s="46" t="str">
        <f>IF(C24="","",VLOOKUP(C24,Listino!A:C,3))</f>
        <v/>
      </c>
      <c r="G24" s="47"/>
      <c r="H24" s="36" t="str">
        <f t="shared" si="0"/>
        <v/>
      </c>
      <c r="I24" s="2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25">
      <c r="A25" s="2"/>
      <c r="B25" s="21"/>
      <c r="C25" s="42"/>
      <c r="D25" s="23" t="str">
        <f>IF(C25="","",VLOOKUP(C25,Listino!A:C,2))</f>
        <v/>
      </c>
      <c r="E25" s="23"/>
      <c r="F25" s="46" t="str">
        <f>IF(C25="","",VLOOKUP(C25,Listino!A:C,3))</f>
        <v/>
      </c>
      <c r="G25" s="47"/>
      <c r="H25" s="36" t="str">
        <f t="shared" si="0"/>
        <v/>
      </c>
      <c r="I25" s="2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25">
      <c r="A26" s="2"/>
      <c r="B26" s="21"/>
      <c r="C26" s="42"/>
      <c r="D26" s="23" t="str">
        <f>IF(C26="","",VLOOKUP(C26,Listino!A:C,2))</f>
        <v/>
      </c>
      <c r="E26" s="23"/>
      <c r="F26" s="46" t="str">
        <f>IF(C26="","",VLOOKUP(C26,Listino!A:C,3))</f>
        <v/>
      </c>
      <c r="G26" s="47"/>
      <c r="H26" s="36" t="str">
        <f t="shared" si="0"/>
        <v/>
      </c>
      <c r="I26" s="2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25">
      <c r="A27" s="2"/>
      <c r="B27" s="21"/>
      <c r="C27" s="42"/>
      <c r="D27" s="23" t="str">
        <f>IF(C27="","",VLOOKUP(C27,Listino!A:C,2))</f>
        <v/>
      </c>
      <c r="E27" s="23"/>
      <c r="F27" s="46" t="str">
        <f>IF(C27="","",VLOOKUP(C27,Listino!A:C,3))</f>
        <v/>
      </c>
      <c r="G27" s="47"/>
      <c r="H27" s="36" t="str">
        <f t="shared" si="0"/>
        <v/>
      </c>
      <c r="I27" s="2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25">
      <c r="A28" s="2"/>
      <c r="B28" s="21"/>
      <c r="C28" s="42"/>
      <c r="D28" s="23" t="str">
        <f>IF(C28="","",VLOOKUP(C28,Listino!A:C,2))</f>
        <v/>
      </c>
      <c r="E28" s="23"/>
      <c r="F28" s="46" t="str">
        <f>IF(C28="","",VLOOKUP(C28,Listino!A:C,3))</f>
        <v/>
      </c>
      <c r="G28" s="47"/>
      <c r="H28" s="36" t="str">
        <f t="shared" si="0"/>
        <v/>
      </c>
      <c r="I28" s="2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25">
      <c r="A29" s="2"/>
      <c r="B29" s="21"/>
      <c r="C29" s="42"/>
      <c r="D29" s="23" t="str">
        <f>IF(C29="","",VLOOKUP(C29,Listino!A:C,2))</f>
        <v/>
      </c>
      <c r="E29" s="23"/>
      <c r="F29" s="46" t="str">
        <f>IF(C29="","",VLOOKUP(C29,Listino!A:C,3))</f>
        <v/>
      </c>
      <c r="G29" s="47"/>
      <c r="H29" s="36" t="str">
        <f t="shared" si="0"/>
        <v/>
      </c>
      <c r="I29" s="2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25">
      <c r="A30" s="2"/>
      <c r="B30" s="21"/>
      <c r="C30" s="43"/>
      <c r="D30" s="37" t="str">
        <f>IF(C30="","",VLOOKUP(C30,Listino!A:C,2))</f>
        <v/>
      </c>
      <c r="E30" s="37"/>
      <c r="F30" s="48" t="str">
        <f>IF(C30="","",VLOOKUP(C30,Listino!A:C,3))</f>
        <v/>
      </c>
      <c r="G30" s="38"/>
      <c r="H30" s="39" t="str">
        <f t="shared" si="0"/>
        <v/>
      </c>
      <c r="I30" s="2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5">
      <c r="A31" s="2"/>
      <c r="B31" s="21"/>
      <c r="C31" s="23"/>
      <c r="D31" s="23"/>
      <c r="E31" s="23"/>
      <c r="F31" s="23"/>
      <c r="G31" s="40" t="s">
        <v>9</v>
      </c>
      <c r="H31" s="39">
        <f>SUM(H21:H30)</f>
        <v>0</v>
      </c>
      <c r="I31" s="2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2"/>
      <c r="B32" s="21"/>
      <c r="C32" s="23"/>
      <c r="D32" s="23"/>
      <c r="E32" s="23"/>
      <c r="F32" s="23"/>
      <c r="G32" s="23"/>
      <c r="H32" s="23"/>
      <c r="I32" s="2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25">
      <c r="A33" s="2"/>
      <c r="B33" s="21"/>
      <c r="C33" s="23"/>
      <c r="D33" s="23"/>
      <c r="E33" s="23"/>
      <c r="F33" s="23"/>
      <c r="G33" s="23"/>
      <c r="H33" s="23"/>
      <c r="I33" s="2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2"/>
      <c r="B34" s="21"/>
      <c r="C34" s="23"/>
      <c r="D34" s="23"/>
      <c r="E34" s="23"/>
      <c r="F34" s="23"/>
      <c r="G34" s="23"/>
      <c r="H34" s="23"/>
      <c r="I34" s="2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thickBot="1" x14ac:dyDescent="0.3">
      <c r="A35" s="2"/>
      <c r="B35" s="29"/>
      <c r="C35" s="30"/>
      <c r="D35" s="30"/>
      <c r="E35" s="30"/>
      <c r="F35" s="30"/>
      <c r="G35" s="30"/>
      <c r="H35" s="30"/>
      <c r="I35" s="3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1:24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 spans="1:24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 spans="1:24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 spans="1:24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  <row r="1006" spans="1:24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</row>
    <row r="1007" spans="1:24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</row>
    <row r="1008" spans="1:24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</row>
    <row r="1009" spans="1:24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</row>
    <row r="1010" spans="1:24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</row>
    <row r="1011" spans="1:24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</row>
    <row r="1012" spans="1:24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</row>
    <row r="1013" spans="1:24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</row>
    <row r="1014" spans="1:24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</row>
    <row r="1015" spans="1:24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</row>
    <row r="1016" spans="1:24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</row>
    <row r="1017" spans="1:24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</row>
    <row r="1018" spans="1:24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</row>
    <row r="1019" spans="1:24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</row>
    <row r="1020" spans="1:24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</row>
    <row r="1021" spans="1:24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</row>
    <row r="1022" spans="1:24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</row>
    <row r="1023" spans="1:24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</row>
    <row r="1024" spans="1:24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</row>
    <row r="1025" spans="1:24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</row>
    <row r="1026" spans="1:24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</row>
    <row r="1027" spans="1:24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</row>
    <row r="1028" spans="1:24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</row>
    <row r="1029" spans="1:24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</row>
    <row r="1030" spans="1:24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</row>
    <row r="1031" spans="1:24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</row>
    <row r="1032" spans="1:24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</row>
    <row r="1033" spans="1:24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</row>
    <row r="1034" spans="1:24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</row>
    <row r="1035" spans="1:24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</row>
    <row r="1036" spans="1:24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</row>
    <row r="1037" spans="1:24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</row>
    <row r="1038" spans="1:24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</row>
    <row r="1039" spans="1:24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</row>
    <row r="1040" spans="1:24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</row>
    <row r="1041" spans="1:24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</row>
    <row r="1042" spans="1:24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</row>
    <row r="1043" spans="1:24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</row>
    <row r="1044" spans="1:24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</row>
    <row r="1045" spans="1:24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</row>
    <row r="1046" spans="1:24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</row>
    <row r="1047" spans="1:24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</row>
    <row r="1048" spans="1:24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</row>
    <row r="1049" spans="1:24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</row>
    <row r="1050" spans="1:24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</row>
    <row r="1051" spans="1:24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</row>
    <row r="1052" spans="1:24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</row>
    <row r="1053" spans="1:24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</row>
    <row r="1054" spans="1:24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</row>
    <row r="1055" spans="1:24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</row>
    <row r="1056" spans="1:24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</row>
    <row r="1057" spans="1:24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</row>
    <row r="1058" spans="1:24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</row>
    <row r="1059" spans="1:24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</row>
    <row r="1060" spans="1:24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</row>
    <row r="1061" spans="1:24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</row>
    <row r="1062" spans="1:24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</row>
    <row r="1063" spans="1:24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</row>
    <row r="1064" spans="1:24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</row>
    <row r="1065" spans="1:24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</row>
    <row r="1066" spans="1:24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</row>
    <row r="1067" spans="1:24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</row>
    <row r="1068" spans="1:24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</row>
    <row r="1069" spans="1:24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</row>
    <row r="1070" spans="1:24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</row>
    <row r="1071" spans="1:24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</row>
    <row r="1072" spans="1:24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</row>
    <row r="1073" spans="1:24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</row>
    <row r="1074" spans="1:24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</row>
    <row r="1075" spans="1:24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</row>
    <row r="1076" spans="1:24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</row>
    <row r="1077" spans="1:24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</row>
    <row r="1078" spans="1:24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</row>
    <row r="1079" spans="1:24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</row>
    <row r="1080" spans="1:24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</row>
    <row r="1081" spans="1:24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</row>
    <row r="1082" spans="1:24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</row>
    <row r="1083" spans="1:24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</row>
    <row r="1084" spans="1:24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</row>
    <row r="1085" spans="1:24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</row>
    <row r="1086" spans="1:24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</row>
    <row r="1087" spans="1:24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</row>
    <row r="1088" spans="1:24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</row>
    <row r="1089" spans="1:24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</row>
    <row r="1090" spans="1:24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</row>
    <row r="1091" spans="1:24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</row>
    <row r="1092" spans="1:24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</row>
    <row r="1093" spans="1:24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</row>
    <row r="1094" spans="1:24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</row>
    <row r="1095" spans="1:24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</row>
    <row r="1096" spans="1:24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</row>
    <row r="1097" spans="1:24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</row>
    <row r="1098" spans="1:24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</row>
    <row r="1099" spans="1:24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</row>
    <row r="1100" spans="1:24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</row>
    <row r="1101" spans="1:24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</row>
    <row r="1102" spans="1:24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</row>
    <row r="1103" spans="1:24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</row>
    <row r="1104" spans="1:24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</row>
    <row r="1105" spans="1:24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</row>
    <row r="1106" spans="1:24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</row>
    <row r="1107" spans="1:24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</row>
    <row r="1108" spans="1:24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</row>
    <row r="1109" spans="1:24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</row>
    <row r="1110" spans="1:24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</row>
    <row r="1111" spans="1:24" x14ac:dyDescent="0.2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</row>
    <row r="1112" spans="1:24" x14ac:dyDescent="0.2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</row>
    <row r="1113" spans="1:24" x14ac:dyDescent="0.2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</row>
    <row r="1114" spans="1:24" x14ac:dyDescent="0.2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</row>
    <row r="1115" spans="1:24" x14ac:dyDescent="0.2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</row>
    <row r="1116" spans="1:24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</row>
    <row r="1117" spans="1:24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</row>
    <row r="1118" spans="1:24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</row>
    <row r="1119" spans="1:24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</row>
    <row r="1120" spans="1:24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</row>
    <row r="1121" spans="1:24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</row>
    <row r="1122" spans="1:24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</row>
    <row r="1123" spans="1:24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</row>
    <row r="1124" spans="1:24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</row>
    <row r="1125" spans="1:24" x14ac:dyDescent="0.2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</row>
    <row r="1126" spans="1:24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</row>
    <row r="1127" spans="1:24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</row>
    <row r="1128" spans="1:24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</row>
    <row r="1129" spans="1:24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</row>
    <row r="1130" spans="1:24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</row>
    <row r="1131" spans="1:24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</row>
    <row r="1132" spans="1:24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</row>
    <row r="1133" spans="1:24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</row>
    <row r="1134" spans="1:24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</row>
    <row r="1135" spans="1:24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</row>
    <row r="1136" spans="1:24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</row>
    <row r="1137" spans="1:24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</row>
    <row r="1138" spans="1:24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</row>
    <row r="1139" spans="1:24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</row>
    <row r="1140" spans="1:24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</row>
    <row r="1141" spans="1:24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</row>
    <row r="1142" spans="1:24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</row>
    <row r="1143" spans="1:24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</row>
    <row r="1144" spans="1:24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</row>
    <row r="1145" spans="1:24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</row>
    <row r="1146" spans="1:24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</row>
    <row r="1147" spans="1:24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</row>
    <row r="1148" spans="1:24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</row>
    <row r="1149" spans="1:24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</row>
    <row r="1150" spans="1:24" x14ac:dyDescent="0.2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</row>
    <row r="1151" spans="1:24" x14ac:dyDescent="0.2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</row>
    <row r="1152" spans="1:24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</row>
    <row r="1153" spans="1:24" x14ac:dyDescent="0.2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</row>
    <row r="1154" spans="1:24" x14ac:dyDescent="0.2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</row>
    <row r="1155" spans="1:24" x14ac:dyDescent="0.2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</row>
    <row r="1156" spans="1:24" x14ac:dyDescent="0.2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</row>
    <row r="1157" spans="1:24" x14ac:dyDescent="0.2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</row>
    <row r="1158" spans="1:24" x14ac:dyDescent="0.2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</row>
    <row r="1159" spans="1:24" x14ac:dyDescent="0.2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</row>
    <row r="1160" spans="1:24" x14ac:dyDescent="0.2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</row>
    <row r="1161" spans="1:24" x14ac:dyDescent="0.2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</row>
    <row r="1162" spans="1:24" x14ac:dyDescent="0.2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</row>
    <row r="1163" spans="1:24" x14ac:dyDescent="0.2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</row>
    <row r="1164" spans="1:24" x14ac:dyDescent="0.2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</row>
    <row r="1165" spans="1:24" x14ac:dyDescent="0.2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</row>
    <row r="1166" spans="1:24" x14ac:dyDescent="0.2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</row>
    <row r="1167" spans="1:24" x14ac:dyDescent="0.2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</row>
    <row r="1168" spans="1:24" x14ac:dyDescent="0.2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</row>
    <row r="1169" spans="1:24" x14ac:dyDescent="0.2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</row>
    <row r="1170" spans="1:24" x14ac:dyDescent="0.2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</row>
    <row r="1171" spans="1:24" x14ac:dyDescent="0.2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</row>
    <row r="1172" spans="1:24" x14ac:dyDescent="0.2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</row>
    <row r="1173" spans="1:24" x14ac:dyDescent="0.2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</row>
    <row r="1174" spans="1:24" x14ac:dyDescent="0.2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</row>
    <row r="1175" spans="1:24" x14ac:dyDescent="0.2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</row>
    <row r="1176" spans="1:24" x14ac:dyDescent="0.2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</row>
    <row r="1177" spans="1:24" x14ac:dyDescent="0.2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</row>
    <row r="1178" spans="1:24" x14ac:dyDescent="0.2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</row>
    <row r="1179" spans="1:24" x14ac:dyDescent="0.2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</row>
    <row r="1180" spans="1:24" x14ac:dyDescent="0.2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</row>
    <row r="1181" spans="1:24" x14ac:dyDescent="0.2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</row>
    <row r="1182" spans="1:24" x14ac:dyDescent="0.2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</row>
    <row r="1183" spans="1:24" x14ac:dyDescent="0.2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</row>
    <row r="1184" spans="1:24" x14ac:dyDescent="0.2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</row>
    <row r="1185" spans="1:24" x14ac:dyDescent="0.2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</row>
    <row r="1186" spans="1:24" x14ac:dyDescent="0.2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</row>
    <row r="1187" spans="1:24" x14ac:dyDescent="0.2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</row>
    <row r="1188" spans="1:24" x14ac:dyDescent="0.2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</row>
    <row r="1189" spans="1:24" x14ac:dyDescent="0.2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</row>
    <row r="1190" spans="1:24" x14ac:dyDescent="0.2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</row>
    <row r="1191" spans="1:24" x14ac:dyDescent="0.2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</row>
    <row r="1192" spans="1:24" x14ac:dyDescent="0.2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</row>
    <row r="1193" spans="1:24" x14ac:dyDescent="0.2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</row>
    <row r="1194" spans="1:24" x14ac:dyDescent="0.2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</row>
    <row r="1195" spans="1:24" x14ac:dyDescent="0.2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</row>
    <row r="1196" spans="1:24" x14ac:dyDescent="0.2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</row>
    <row r="1197" spans="1:24" x14ac:dyDescent="0.2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</row>
    <row r="1198" spans="1:24" x14ac:dyDescent="0.2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</row>
    <row r="1199" spans="1:24" x14ac:dyDescent="0.2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</row>
    <row r="1200" spans="1:24" x14ac:dyDescent="0.2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</row>
    <row r="1201" spans="1:24" x14ac:dyDescent="0.2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</row>
    <row r="1202" spans="1:24" x14ac:dyDescent="0.2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</row>
    <row r="1203" spans="1:24" x14ac:dyDescent="0.2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</row>
    <row r="1204" spans="1:24" x14ac:dyDescent="0.2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</row>
    <row r="1205" spans="1:24" x14ac:dyDescent="0.2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</row>
    <row r="1206" spans="1:24" x14ac:dyDescent="0.2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</row>
    <row r="1207" spans="1:24" x14ac:dyDescent="0.2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</row>
    <row r="1208" spans="1:24" x14ac:dyDescent="0.2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</row>
    <row r="1209" spans="1:24" x14ac:dyDescent="0.2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</row>
    <row r="1210" spans="1:24" x14ac:dyDescent="0.2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</row>
    <row r="1211" spans="1:24" x14ac:dyDescent="0.2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</row>
    <row r="1212" spans="1:24" x14ac:dyDescent="0.2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</row>
    <row r="1213" spans="1:24" x14ac:dyDescent="0.2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</row>
    <row r="1214" spans="1:24" x14ac:dyDescent="0.2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</row>
    <row r="1215" spans="1:24" x14ac:dyDescent="0.2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</row>
    <row r="1216" spans="1:24" x14ac:dyDescent="0.2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</row>
    <row r="1217" spans="1:24" x14ac:dyDescent="0.2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</row>
    <row r="1218" spans="1:24" x14ac:dyDescent="0.2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</row>
    <row r="1219" spans="1:24" x14ac:dyDescent="0.2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</row>
    <row r="1220" spans="1:24" x14ac:dyDescent="0.2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</row>
    <row r="1221" spans="1:24" x14ac:dyDescent="0.2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</row>
    <row r="1222" spans="1:24" x14ac:dyDescent="0.2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</row>
    <row r="1223" spans="1:24" x14ac:dyDescent="0.2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</row>
    <row r="1224" spans="1:24" x14ac:dyDescent="0.2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</row>
    <row r="1225" spans="1:24" x14ac:dyDescent="0.2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</row>
    <row r="1226" spans="1:24" x14ac:dyDescent="0.2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</row>
    <row r="1227" spans="1:24" x14ac:dyDescent="0.2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</row>
    <row r="1228" spans="1:24" x14ac:dyDescent="0.2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</row>
    <row r="1229" spans="1:24" x14ac:dyDescent="0.2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</row>
    <row r="1230" spans="1:24" x14ac:dyDescent="0.2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</row>
    <row r="1231" spans="1:24" x14ac:dyDescent="0.2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</row>
    <row r="1232" spans="1:24" x14ac:dyDescent="0.2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</row>
    <row r="1233" spans="1:24" x14ac:dyDescent="0.2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</row>
    <row r="1234" spans="1:24" x14ac:dyDescent="0.2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</row>
    <row r="1235" spans="1:24" x14ac:dyDescent="0.2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</row>
    <row r="1236" spans="1:24" x14ac:dyDescent="0.2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</row>
    <row r="1237" spans="1:24" x14ac:dyDescent="0.2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</row>
    <row r="1238" spans="1:24" x14ac:dyDescent="0.2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</row>
    <row r="1239" spans="1:24" x14ac:dyDescent="0.2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</row>
    <row r="1240" spans="1:24" x14ac:dyDescent="0.2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</row>
    <row r="1241" spans="1:24" x14ac:dyDescent="0.2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</row>
    <row r="1242" spans="1:24" x14ac:dyDescent="0.2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</row>
    <row r="1243" spans="1:24" x14ac:dyDescent="0.2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</row>
    <row r="1244" spans="1:24" x14ac:dyDescent="0.2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</row>
    <row r="1245" spans="1:24" x14ac:dyDescent="0.2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</row>
    <row r="1246" spans="1:24" x14ac:dyDescent="0.2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</row>
    <row r="1247" spans="1:24" x14ac:dyDescent="0.2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</row>
    <row r="1248" spans="1:24" x14ac:dyDescent="0.2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</row>
    <row r="1249" spans="1:24" x14ac:dyDescent="0.2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</row>
    <row r="1250" spans="1:24" x14ac:dyDescent="0.2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</row>
    <row r="1251" spans="1:24" x14ac:dyDescent="0.2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</row>
    <row r="1252" spans="1:24" x14ac:dyDescent="0.2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</row>
    <row r="1253" spans="1:24" x14ac:dyDescent="0.2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</row>
    <row r="1254" spans="1:24" x14ac:dyDescent="0.2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</row>
    <row r="1255" spans="1:24" x14ac:dyDescent="0.2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</row>
    <row r="1256" spans="1:24" x14ac:dyDescent="0.2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</row>
    <row r="1257" spans="1:24" x14ac:dyDescent="0.2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</row>
    <row r="1258" spans="1:24" x14ac:dyDescent="0.2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</row>
    <row r="1259" spans="1:24" x14ac:dyDescent="0.2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</row>
    <row r="1260" spans="1:24" x14ac:dyDescent="0.2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</row>
    <row r="1261" spans="1:24" x14ac:dyDescent="0.2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</row>
    <row r="1262" spans="1:24" x14ac:dyDescent="0.2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</row>
    <row r="1263" spans="1:24" x14ac:dyDescent="0.2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</row>
    <row r="1264" spans="1:24" x14ac:dyDescent="0.2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</row>
    <row r="1265" spans="1:24" x14ac:dyDescent="0.2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</row>
    <row r="1266" spans="1:24" x14ac:dyDescent="0.2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</row>
    <row r="1267" spans="1:24" x14ac:dyDescent="0.2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</row>
    <row r="1268" spans="1:24" x14ac:dyDescent="0.2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</row>
    <row r="1269" spans="1:24" x14ac:dyDescent="0.2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</row>
    <row r="1270" spans="1:24" x14ac:dyDescent="0.2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</row>
    <row r="1271" spans="1:24" x14ac:dyDescent="0.2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</row>
    <row r="1272" spans="1:24" x14ac:dyDescent="0.2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</row>
    <row r="1273" spans="1:24" x14ac:dyDescent="0.2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</row>
    <row r="1274" spans="1:24" x14ac:dyDescent="0.2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</row>
    <row r="1275" spans="1:24" x14ac:dyDescent="0.2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</row>
    <row r="1276" spans="1:24" x14ac:dyDescent="0.2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</row>
    <row r="1277" spans="1:24" x14ac:dyDescent="0.2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</row>
    <row r="1278" spans="1:24" x14ac:dyDescent="0.2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</row>
    <row r="1279" spans="1:24" x14ac:dyDescent="0.2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</row>
    <row r="1280" spans="1:24" x14ac:dyDescent="0.2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</row>
    <row r="1281" spans="1:24" x14ac:dyDescent="0.2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</row>
    <row r="1282" spans="1:24" x14ac:dyDescent="0.2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</row>
    <row r="1283" spans="1:24" x14ac:dyDescent="0.2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</row>
    <row r="1284" spans="1:24" x14ac:dyDescent="0.2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</row>
    <row r="1285" spans="1:24" x14ac:dyDescent="0.2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</row>
    <row r="1286" spans="1:24" x14ac:dyDescent="0.2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</row>
    <row r="1287" spans="1:24" x14ac:dyDescent="0.2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</row>
    <row r="1288" spans="1:24" x14ac:dyDescent="0.2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</row>
    <row r="1289" spans="1:24" x14ac:dyDescent="0.2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</row>
    <row r="1290" spans="1:24" x14ac:dyDescent="0.2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</row>
    <row r="1291" spans="1:24" x14ac:dyDescent="0.2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</row>
    <row r="1292" spans="1:24" x14ac:dyDescent="0.2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</row>
    <row r="1293" spans="1:24" x14ac:dyDescent="0.2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</row>
    <row r="1294" spans="1:24" x14ac:dyDescent="0.2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</row>
    <row r="1295" spans="1:24" x14ac:dyDescent="0.2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</row>
    <row r="1296" spans="1:24" x14ac:dyDescent="0.2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</row>
    <row r="1297" spans="1:24" x14ac:dyDescent="0.2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</row>
    <row r="1298" spans="1:24" x14ac:dyDescent="0.2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</row>
    <row r="1299" spans="1:24" x14ac:dyDescent="0.2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</row>
    <row r="1300" spans="1:24" x14ac:dyDescent="0.2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</row>
    <row r="1301" spans="1:24" x14ac:dyDescent="0.2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</row>
    <row r="1302" spans="1:24" x14ac:dyDescent="0.2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</row>
    <row r="1303" spans="1:24" x14ac:dyDescent="0.2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</row>
    <row r="1304" spans="1:24" x14ac:dyDescent="0.2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</row>
    <row r="1305" spans="1:24" x14ac:dyDescent="0.2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</row>
    <row r="1306" spans="1:24" x14ac:dyDescent="0.2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</row>
    <row r="1307" spans="1:24" x14ac:dyDescent="0.2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</row>
    <row r="1308" spans="1:24" x14ac:dyDescent="0.2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</row>
    <row r="1309" spans="1:24" x14ac:dyDescent="0.2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</row>
    <row r="1310" spans="1:24" x14ac:dyDescent="0.2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</row>
    <row r="1311" spans="1:24" x14ac:dyDescent="0.2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</row>
    <row r="1312" spans="1:24" x14ac:dyDescent="0.2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</row>
    <row r="1313" spans="1:24" x14ac:dyDescent="0.2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</row>
    <row r="1314" spans="1:24" x14ac:dyDescent="0.2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</row>
    <row r="1315" spans="1:24" x14ac:dyDescent="0.2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</row>
    <row r="1316" spans="1:24" x14ac:dyDescent="0.2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</row>
    <row r="1317" spans="1:24" x14ac:dyDescent="0.2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</row>
    <row r="1318" spans="1:24" x14ac:dyDescent="0.2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</row>
    <row r="1319" spans="1:24" x14ac:dyDescent="0.2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</row>
    <row r="1320" spans="1:24" x14ac:dyDescent="0.2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</row>
    <row r="1321" spans="1:24" x14ac:dyDescent="0.2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</row>
    <row r="1322" spans="1:24" x14ac:dyDescent="0.2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</row>
    <row r="1323" spans="1:24" x14ac:dyDescent="0.2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</row>
    <row r="1324" spans="1:24" x14ac:dyDescent="0.2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</row>
    <row r="1325" spans="1:24" x14ac:dyDescent="0.2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</row>
    <row r="1326" spans="1:24" x14ac:dyDescent="0.2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</row>
    <row r="1327" spans="1:24" x14ac:dyDescent="0.2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</row>
    <row r="1328" spans="1:24" x14ac:dyDescent="0.2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</row>
    <row r="1329" spans="1:24" x14ac:dyDescent="0.2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</row>
    <row r="1330" spans="1:24" x14ac:dyDescent="0.2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</row>
    <row r="1331" spans="1:24" x14ac:dyDescent="0.2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</row>
    <row r="1332" spans="1:24" x14ac:dyDescent="0.2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</row>
    <row r="1333" spans="1:24" x14ac:dyDescent="0.2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</row>
    <row r="1334" spans="1:24" x14ac:dyDescent="0.2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</row>
    <row r="1335" spans="1:24" x14ac:dyDescent="0.2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</row>
    <row r="1336" spans="1:24" x14ac:dyDescent="0.2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</row>
    <row r="1337" spans="1:24" x14ac:dyDescent="0.2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</row>
    <row r="1338" spans="1:24" x14ac:dyDescent="0.2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</row>
    <row r="1339" spans="1:24" x14ac:dyDescent="0.2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</row>
    <row r="1340" spans="1:24" x14ac:dyDescent="0.2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</row>
    <row r="1341" spans="1:24" x14ac:dyDescent="0.2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</row>
    <row r="1342" spans="1:24" x14ac:dyDescent="0.2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</row>
    <row r="1343" spans="1:24" x14ac:dyDescent="0.2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</row>
    <row r="1344" spans="1:24" x14ac:dyDescent="0.2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</row>
    <row r="1345" spans="1:24" x14ac:dyDescent="0.2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</row>
    <row r="1346" spans="1:24" x14ac:dyDescent="0.2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</row>
    <row r="1347" spans="1:24" x14ac:dyDescent="0.2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</row>
    <row r="1348" spans="1:24" x14ac:dyDescent="0.2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</row>
    <row r="1349" spans="1:24" x14ac:dyDescent="0.2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</row>
    <row r="1350" spans="1:24" x14ac:dyDescent="0.2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</row>
    <row r="1351" spans="1:24" x14ac:dyDescent="0.2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</row>
    <row r="1352" spans="1:24" x14ac:dyDescent="0.2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</row>
    <row r="1353" spans="1:24" x14ac:dyDescent="0.2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</row>
    <row r="1354" spans="1:24" x14ac:dyDescent="0.2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</row>
    <row r="1355" spans="1:24" x14ac:dyDescent="0.2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</row>
    <row r="1356" spans="1:24" x14ac:dyDescent="0.2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</row>
    <row r="1357" spans="1:24" x14ac:dyDescent="0.2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</row>
    <row r="1358" spans="1:24" x14ac:dyDescent="0.2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</row>
    <row r="1359" spans="1:24" x14ac:dyDescent="0.2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</row>
    <row r="1360" spans="1:24" x14ac:dyDescent="0.2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</row>
    <row r="1361" spans="1:24" x14ac:dyDescent="0.2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</row>
    <row r="1362" spans="1:24" x14ac:dyDescent="0.2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</row>
    <row r="1363" spans="1:24" x14ac:dyDescent="0.2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</row>
    <row r="1364" spans="1:24" x14ac:dyDescent="0.2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</row>
    <row r="1365" spans="1:24" x14ac:dyDescent="0.2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</row>
    <row r="1366" spans="1:24" x14ac:dyDescent="0.2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</row>
    <row r="1367" spans="1:24" x14ac:dyDescent="0.2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</row>
    <row r="1368" spans="1:24" x14ac:dyDescent="0.2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</row>
    <row r="1369" spans="1:24" x14ac:dyDescent="0.2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</row>
    <row r="1370" spans="1:24" x14ac:dyDescent="0.2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</row>
    <row r="1371" spans="1:24" x14ac:dyDescent="0.2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</row>
    <row r="1372" spans="1:24" x14ac:dyDescent="0.2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</row>
    <row r="1373" spans="1:24" x14ac:dyDescent="0.2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</row>
    <row r="1374" spans="1:24" x14ac:dyDescent="0.2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</row>
    <row r="1375" spans="1:24" x14ac:dyDescent="0.2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</row>
    <row r="1376" spans="1:24" x14ac:dyDescent="0.2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</row>
    <row r="1377" spans="1:24" x14ac:dyDescent="0.2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</row>
    <row r="1378" spans="1:24" x14ac:dyDescent="0.2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</row>
    <row r="1379" spans="1:24" x14ac:dyDescent="0.2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</row>
    <row r="1380" spans="1:24" x14ac:dyDescent="0.2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</row>
    <row r="1381" spans="1:24" x14ac:dyDescent="0.2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</row>
    <row r="1382" spans="1:24" x14ac:dyDescent="0.2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</row>
    <row r="1383" spans="1:24" x14ac:dyDescent="0.2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</row>
    <row r="1384" spans="1:24" x14ac:dyDescent="0.2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</row>
    <row r="1385" spans="1:24" x14ac:dyDescent="0.2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</row>
    <row r="1386" spans="1:24" x14ac:dyDescent="0.2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</row>
    <row r="1387" spans="1:24" x14ac:dyDescent="0.2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</row>
    <row r="1388" spans="1:24" x14ac:dyDescent="0.2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</row>
    <row r="1389" spans="1:24" x14ac:dyDescent="0.2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</row>
    <row r="1390" spans="1:24" x14ac:dyDescent="0.2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</row>
    <row r="1391" spans="1:24" x14ac:dyDescent="0.2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</row>
    <row r="1392" spans="1:24" x14ac:dyDescent="0.2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</row>
    <row r="1393" spans="1:24" x14ac:dyDescent="0.2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</row>
    <row r="1394" spans="1:24" x14ac:dyDescent="0.2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</row>
    <row r="1395" spans="1:24" x14ac:dyDescent="0.2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</row>
    <row r="1396" spans="1:24" x14ac:dyDescent="0.2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</row>
    <row r="1397" spans="1:24" x14ac:dyDescent="0.2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</row>
    <row r="1398" spans="1:24" x14ac:dyDescent="0.2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</row>
    <row r="1399" spans="1:24" x14ac:dyDescent="0.2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</row>
    <row r="1400" spans="1:24" x14ac:dyDescent="0.2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</row>
    <row r="1401" spans="1:24" x14ac:dyDescent="0.2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</row>
    <row r="1402" spans="1:24" x14ac:dyDescent="0.2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</row>
    <row r="1403" spans="1:24" x14ac:dyDescent="0.2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</row>
    <row r="1404" spans="1:24" x14ac:dyDescent="0.2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</row>
    <row r="1405" spans="1:24" x14ac:dyDescent="0.2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</row>
    <row r="1406" spans="1:24" x14ac:dyDescent="0.2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</row>
    <row r="1407" spans="1:24" x14ac:dyDescent="0.2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</row>
    <row r="1408" spans="1:24" x14ac:dyDescent="0.2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</row>
    <row r="1409" spans="1:24" x14ac:dyDescent="0.2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</row>
    <row r="1410" spans="1:24" x14ac:dyDescent="0.2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</row>
    <row r="1411" spans="1:24" x14ac:dyDescent="0.2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</row>
    <row r="1412" spans="1:24" x14ac:dyDescent="0.2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</row>
    <row r="1413" spans="1:24" x14ac:dyDescent="0.2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</row>
    <row r="1414" spans="1:24" x14ac:dyDescent="0.2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</row>
    <row r="1415" spans="1:24" x14ac:dyDescent="0.2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</row>
    <row r="1416" spans="1:24" x14ac:dyDescent="0.2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</row>
    <row r="1417" spans="1:24" x14ac:dyDescent="0.2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</row>
    <row r="1418" spans="1:24" x14ac:dyDescent="0.2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</row>
    <row r="1419" spans="1:24" x14ac:dyDescent="0.2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</row>
    <row r="1420" spans="1:24" x14ac:dyDescent="0.2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</row>
    <row r="1421" spans="1:24" x14ac:dyDescent="0.2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</row>
    <row r="1422" spans="1:24" x14ac:dyDescent="0.2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</row>
    <row r="1423" spans="1:24" x14ac:dyDescent="0.2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</row>
    <row r="1424" spans="1:24" x14ac:dyDescent="0.2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</row>
    <row r="1425" spans="1:24" x14ac:dyDescent="0.2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</row>
    <row r="1426" spans="1:24" x14ac:dyDescent="0.2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</row>
    <row r="1427" spans="1:24" x14ac:dyDescent="0.2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</row>
    <row r="1428" spans="1:24" x14ac:dyDescent="0.2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</row>
    <row r="1429" spans="1:24" x14ac:dyDescent="0.2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</row>
    <row r="1430" spans="1:24" x14ac:dyDescent="0.2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</row>
    <row r="1431" spans="1:24" x14ac:dyDescent="0.2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</row>
    <row r="1432" spans="1:24" x14ac:dyDescent="0.2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</row>
    <row r="1433" spans="1:24" x14ac:dyDescent="0.2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</row>
    <row r="1434" spans="1:24" x14ac:dyDescent="0.2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</row>
    <row r="1435" spans="1:24" x14ac:dyDescent="0.2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</row>
    <row r="1436" spans="1:24" x14ac:dyDescent="0.2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</row>
    <row r="1437" spans="1:24" x14ac:dyDescent="0.2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</row>
    <row r="1438" spans="1:24" x14ac:dyDescent="0.2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</row>
    <row r="1439" spans="1:24" x14ac:dyDescent="0.2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</row>
    <row r="1440" spans="1:24" x14ac:dyDescent="0.2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</row>
    <row r="1441" spans="1:24" x14ac:dyDescent="0.2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</row>
    <row r="1442" spans="1:24" x14ac:dyDescent="0.2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</row>
    <row r="1443" spans="1:24" x14ac:dyDescent="0.2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</row>
    <row r="1444" spans="1:24" x14ac:dyDescent="0.2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</row>
    <row r="1445" spans="1:24" x14ac:dyDescent="0.2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</row>
    <row r="1446" spans="1:24" x14ac:dyDescent="0.2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</row>
    <row r="1447" spans="1:24" x14ac:dyDescent="0.2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</row>
    <row r="1448" spans="1:24" x14ac:dyDescent="0.2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</row>
    <row r="1449" spans="1:24" x14ac:dyDescent="0.2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</row>
    <row r="1450" spans="1:24" x14ac:dyDescent="0.2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</row>
    <row r="1451" spans="1:24" x14ac:dyDescent="0.2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</row>
    <row r="1452" spans="1:24" x14ac:dyDescent="0.2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</row>
    <row r="1453" spans="1:24" x14ac:dyDescent="0.2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</row>
    <row r="1454" spans="1:24" x14ac:dyDescent="0.2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</row>
    <row r="1455" spans="1:24" x14ac:dyDescent="0.2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</row>
    <row r="1456" spans="1:24" x14ac:dyDescent="0.2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</row>
    <row r="1457" spans="1:24" x14ac:dyDescent="0.2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</row>
    <row r="1458" spans="1:24" x14ac:dyDescent="0.2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</row>
    <row r="1459" spans="1:24" x14ac:dyDescent="0.2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</row>
    <row r="1460" spans="1:24" x14ac:dyDescent="0.2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</row>
    <row r="1461" spans="1:24" x14ac:dyDescent="0.2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</row>
    <row r="1462" spans="1:24" x14ac:dyDescent="0.2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</row>
    <row r="1463" spans="1:24" x14ac:dyDescent="0.2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</row>
    <row r="1464" spans="1:24" x14ac:dyDescent="0.2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</row>
    <row r="1465" spans="1:24" x14ac:dyDescent="0.2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</row>
    <row r="1466" spans="1:24" x14ac:dyDescent="0.2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</row>
    <row r="1467" spans="1:24" x14ac:dyDescent="0.2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</row>
    <row r="1468" spans="1:24" x14ac:dyDescent="0.2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</row>
    <row r="1469" spans="1:24" x14ac:dyDescent="0.2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</row>
    <row r="1470" spans="1:24" x14ac:dyDescent="0.2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</row>
    <row r="1471" spans="1:24" x14ac:dyDescent="0.2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</row>
    <row r="1472" spans="1:24" x14ac:dyDescent="0.2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</row>
    <row r="1473" spans="1:24" x14ac:dyDescent="0.2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</row>
    <row r="1474" spans="1:24" x14ac:dyDescent="0.2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</row>
    <row r="1475" spans="1:24" x14ac:dyDescent="0.2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</row>
    <row r="1476" spans="1:24" x14ac:dyDescent="0.2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</row>
    <row r="1477" spans="1:24" x14ac:dyDescent="0.2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</row>
    <row r="1478" spans="1:24" x14ac:dyDescent="0.2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</row>
    <row r="1479" spans="1:24" x14ac:dyDescent="0.2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</row>
    <row r="1480" spans="1:24" x14ac:dyDescent="0.2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</row>
    <row r="1481" spans="1:24" x14ac:dyDescent="0.2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</row>
    <row r="1482" spans="1:24" x14ac:dyDescent="0.2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</row>
    <row r="1483" spans="1:24" x14ac:dyDescent="0.2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</row>
    <row r="1484" spans="1:24" x14ac:dyDescent="0.2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</row>
    <row r="1485" spans="1:24" x14ac:dyDescent="0.2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</row>
    <row r="1486" spans="1:24" x14ac:dyDescent="0.2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</row>
    <row r="1487" spans="1:24" x14ac:dyDescent="0.2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</row>
    <row r="1488" spans="1:24" x14ac:dyDescent="0.2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</row>
    <row r="1489" spans="1:24" x14ac:dyDescent="0.2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</row>
    <row r="1490" spans="1:24" x14ac:dyDescent="0.2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</row>
    <row r="1491" spans="1:24" x14ac:dyDescent="0.2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</row>
    <row r="1492" spans="1:24" x14ac:dyDescent="0.2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</row>
    <row r="1493" spans="1:24" x14ac:dyDescent="0.2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</row>
    <row r="1494" spans="1:24" x14ac:dyDescent="0.2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</row>
    <row r="1495" spans="1:24" x14ac:dyDescent="0.2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</row>
    <row r="1496" spans="1:24" x14ac:dyDescent="0.2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</row>
    <row r="1497" spans="1:24" x14ac:dyDescent="0.2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</row>
    <row r="1498" spans="1:24" x14ac:dyDescent="0.2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</row>
    <row r="1499" spans="1:24" x14ac:dyDescent="0.2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</row>
    <row r="1500" spans="1:24" x14ac:dyDescent="0.2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</row>
    <row r="1501" spans="1:24" x14ac:dyDescent="0.2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</row>
    <row r="1502" spans="1:24" x14ac:dyDescent="0.2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</row>
    <row r="1503" spans="1:24" x14ac:dyDescent="0.2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</row>
    <row r="1504" spans="1:24" x14ac:dyDescent="0.2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</row>
    <row r="1505" spans="1:24" x14ac:dyDescent="0.2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</row>
    <row r="1506" spans="1:24" x14ac:dyDescent="0.2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</row>
    <row r="1507" spans="1:24" x14ac:dyDescent="0.2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</row>
    <row r="1508" spans="1:24" x14ac:dyDescent="0.2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</row>
    <row r="1509" spans="1:24" x14ac:dyDescent="0.2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</row>
    <row r="1510" spans="1:24" x14ac:dyDescent="0.2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</row>
    <row r="1511" spans="1:24" x14ac:dyDescent="0.2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</row>
    <row r="1512" spans="1:24" x14ac:dyDescent="0.2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</row>
    <row r="1513" spans="1:24" x14ac:dyDescent="0.2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</row>
    <row r="1514" spans="1:24" x14ac:dyDescent="0.2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</row>
    <row r="1515" spans="1:24" x14ac:dyDescent="0.2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</row>
    <row r="1516" spans="1:24" x14ac:dyDescent="0.2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</row>
    <row r="1517" spans="1:24" x14ac:dyDescent="0.2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</row>
    <row r="1518" spans="1:24" x14ac:dyDescent="0.2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</row>
    <row r="1519" spans="1:24" x14ac:dyDescent="0.2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</row>
    <row r="1520" spans="1:24" x14ac:dyDescent="0.2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</row>
    <row r="1521" spans="1:24" x14ac:dyDescent="0.2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</row>
    <row r="1522" spans="1:24" x14ac:dyDescent="0.2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</row>
    <row r="1523" spans="1:24" x14ac:dyDescent="0.2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</row>
    <row r="1524" spans="1:24" x14ac:dyDescent="0.2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</row>
    <row r="1525" spans="1:24" x14ac:dyDescent="0.2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</row>
    <row r="1526" spans="1:24" x14ac:dyDescent="0.2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</row>
    <row r="1527" spans="1:24" x14ac:dyDescent="0.2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</row>
    <row r="1528" spans="1:24" x14ac:dyDescent="0.2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</row>
    <row r="1529" spans="1:24" x14ac:dyDescent="0.2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</row>
    <row r="1530" spans="1:24" x14ac:dyDescent="0.2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</row>
    <row r="1531" spans="1:24" x14ac:dyDescent="0.2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</row>
    <row r="1532" spans="1:24" x14ac:dyDescent="0.2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</row>
    <row r="1533" spans="1:24" x14ac:dyDescent="0.2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</row>
    <row r="1534" spans="1:24" x14ac:dyDescent="0.2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</row>
    <row r="1535" spans="1:24" x14ac:dyDescent="0.2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</row>
    <row r="1536" spans="1:24" x14ac:dyDescent="0.2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</row>
    <row r="1537" spans="1:24" x14ac:dyDescent="0.2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</row>
    <row r="1538" spans="1:24" x14ac:dyDescent="0.2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</row>
    <row r="1539" spans="1:24" x14ac:dyDescent="0.2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</row>
    <row r="1540" spans="1:24" x14ac:dyDescent="0.2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</row>
    <row r="1541" spans="1:24" x14ac:dyDescent="0.2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</row>
    <row r="1542" spans="1:24" x14ac:dyDescent="0.2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</row>
    <row r="1543" spans="1:24" x14ac:dyDescent="0.2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</row>
    <row r="1544" spans="1:24" x14ac:dyDescent="0.2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</row>
    <row r="1545" spans="1:24" x14ac:dyDescent="0.2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</row>
    <row r="1546" spans="1:24" x14ac:dyDescent="0.2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</row>
    <row r="1547" spans="1:24" x14ac:dyDescent="0.2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</row>
    <row r="1548" spans="1:24" x14ac:dyDescent="0.2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</row>
    <row r="1549" spans="1:24" x14ac:dyDescent="0.2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</row>
    <row r="1550" spans="1:24" x14ac:dyDescent="0.2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</row>
    <row r="1551" spans="1:24" x14ac:dyDescent="0.2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</row>
    <row r="1552" spans="1:24" x14ac:dyDescent="0.2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</row>
    <row r="1553" spans="1:24" x14ac:dyDescent="0.2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</row>
    <row r="1554" spans="1:24" x14ac:dyDescent="0.2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</row>
    <row r="1555" spans="1:24" x14ac:dyDescent="0.2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</row>
    <row r="1556" spans="1:24" x14ac:dyDescent="0.2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</row>
    <row r="1557" spans="1:24" x14ac:dyDescent="0.2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</row>
    <row r="1558" spans="1:24" x14ac:dyDescent="0.2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</row>
    <row r="1559" spans="1:24" x14ac:dyDescent="0.2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</row>
    <row r="1560" spans="1:24" x14ac:dyDescent="0.2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</row>
    <row r="1561" spans="1:24" x14ac:dyDescent="0.2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</row>
    <row r="1562" spans="1:24" x14ac:dyDescent="0.2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</row>
    <row r="1563" spans="1:24" x14ac:dyDescent="0.2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</row>
    <row r="1564" spans="1:24" x14ac:dyDescent="0.2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</row>
    <row r="1565" spans="1:24" x14ac:dyDescent="0.2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</row>
    <row r="1566" spans="1:24" x14ac:dyDescent="0.2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</row>
    <row r="1567" spans="1:24" x14ac:dyDescent="0.2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</row>
    <row r="1568" spans="1:24" x14ac:dyDescent="0.2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</row>
    <row r="1569" spans="1:24" x14ac:dyDescent="0.2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</row>
    <row r="1570" spans="1:24" x14ac:dyDescent="0.2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</row>
    <row r="1571" spans="1:24" x14ac:dyDescent="0.2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</row>
    <row r="1572" spans="1:24" x14ac:dyDescent="0.2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</row>
    <row r="1573" spans="1:24" x14ac:dyDescent="0.2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</row>
    <row r="1574" spans="1:24" x14ac:dyDescent="0.2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</row>
    <row r="1575" spans="1:24" x14ac:dyDescent="0.2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</row>
    <row r="1576" spans="1:24" x14ac:dyDescent="0.2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</row>
    <row r="1577" spans="1:24" x14ac:dyDescent="0.2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</row>
    <row r="1578" spans="1:24" x14ac:dyDescent="0.2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</row>
    <row r="1579" spans="1:24" x14ac:dyDescent="0.2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</row>
    <row r="1580" spans="1:24" x14ac:dyDescent="0.2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</row>
    <row r="1581" spans="1:24" x14ac:dyDescent="0.2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</row>
    <row r="1582" spans="1:24" x14ac:dyDescent="0.2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</row>
    <row r="1583" spans="1:24" x14ac:dyDescent="0.2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</row>
    <row r="1584" spans="1:24" x14ac:dyDescent="0.2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</row>
    <row r="1585" spans="1:24" x14ac:dyDescent="0.2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</row>
    <row r="1586" spans="1:24" x14ac:dyDescent="0.2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</row>
    <row r="1587" spans="1:24" x14ac:dyDescent="0.2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</row>
    <row r="1588" spans="1:24" x14ac:dyDescent="0.2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</row>
    <row r="1589" spans="1:24" x14ac:dyDescent="0.2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</row>
    <row r="1590" spans="1:24" x14ac:dyDescent="0.2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</row>
    <row r="1591" spans="1:24" x14ac:dyDescent="0.2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</row>
    <row r="1592" spans="1:24" x14ac:dyDescent="0.2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</row>
    <row r="1593" spans="1:24" x14ac:dyDescent="0.2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</row>
    <row r="1594" spans="1:24" x14ac:dyDescent="0.2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</row>
    <row r="1595" spans="1:24" x14ac:dyDescent="0.2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</row>
    <row r="1596" spans="1:24" x14ac:dyDescent="0.2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</row>
    <row r="1597" spans="1:24" x14ac:dyDescent="0.2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</row>
    <row r="1598" spans="1:24" x14ac:dyDescent="0.2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</row>
    <row r="1599" spans="1:24" x14ac:dyDescent="0.2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</row>
    <row r="1600" spans="1:24" x14ac:dyDescent="0.2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</row>
    <row r="1601" spans="1:24" x14ac:dyDescent="0.2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</row>
    <row r="1602" spans="1:24" x14ac:dyDescent="0.2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</row>
    <row r="1603" spans="1:24" x14ac:dyDescent="0.2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</row>
    <row r="1604" spans="1:24" x14ac:dyDescent="0.2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</row>
    <row r="1605" spans="1:24" x14ac:dyDescent="0.2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</row>
    <row r="1606" spans="1:24" x14ac:dyDescent="0.2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</row>
    <row r="1607" spans="1:24" x14ac:dyDescent="0.2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</row>
    <row r="1608" spans="1:24" x14ac:dyDescent="0.2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</row>
    <row r="1609" spans="1:24" x14ac:dyDescent="0.2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</row>
    <row r="1610" spans="1:24" x14ac:dyDescent="0.2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</row>
    <row r="1611" spans="1:24" x14ac:dyDescent="0.2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</row>
    <row r="1612" spans="1:24" x14ac:dyDescent="0.2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</row>
    <row r="1613" spans="1:24" x14ac:dyDescent="0.2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</row>
    <row r="1614" spans="1:24" x14ac:dyDescent="0.2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</row>
    <row r="1615" spans="1:24" x14ac:dyDescent="0.2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</row>
    <row r="1616" spans="1:24" x14ac:dyDescent="0.2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</row>
    <row r="1617" spans="1:24" x14ac:dyDescent="0.2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</row>
    <row r="1618" spans="1:24" x14ac:dyDescent="0.2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</row>
    <row r="1619" spans="1:24" x14ac:dyDescent="0.2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</row>
    <row r="1620" spans="1:24" x14ac:dyDescent="0.2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</row>
    <row r="1621" spans="1:24" x14ac:dyDescent="0.2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</row>
    <row r="1622" spans="1:24" x14ac:dyDescent="0.2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</row>
    <row r="1623" spans="1:24" x14ac:dyDescent="0.2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</row>
    <row r="1624" spans="1:24" x14ac:dyDescent="0.2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</row>
    <row r="1625" spans="1:24" x14ac:dyDescent="0.2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</row>
    <row r="1626" spans="1:24" x14ac:dyDescent="0.2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</row>
    <row r="1627" spans="1:24" x14ac:dyDescent="0.2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</row>
    <row r="1628" spans="1:24" x14ac:dyDescent="0.2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</row>
    <row r="1629" spans="1:24" x14ac:dyDescent="0.2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</row>
    <row r="1630" spans="1:24" x14ac:dyDescent="0.2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</row>
    <row r="1631" spans="1:24" x14ac:dyDescent="0.2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</row>
    <row r="1632" spans="1:24" x14ac:dyDescent="0.2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</row>
    <row r="1633" spans="1:24" x14ac:dyDescent="0.2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</row>
    <row r="1634" spans="1:24" x14ac:dyDescent="0.2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</row>
    <row r="1635" spans="1:24" x14ac:dyDescent="0.2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</row>
    <row r="1636" spans="1:24" x14ac:dyDescent="0.2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</row>
    <row r="1637" spans="1:24" x14ac:dyDescent="0.2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</row>
    <row r="1638" spans="1:24" x14ac:dyDescent="0.2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</row>
    <row r="1639" spans="1:24" x14ac:dyDescent="0.2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</row>
    <row r="1640" spans="1:24" x14ac:dyDescent="0.2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</row>
    <row r="1641" spans="1:24" x14ac:dyDescent="0.2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</row>
    <row r="1642" spans="1:24" x14ac:dyDescent="0.2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</row>
    <row r="1643" spans="1:24" x14ac:dyDescent="0.2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</row>
    <row r="1644" spans="1:24" x14ac:dyDescent="0.2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</row>
    <row r="1645" spans="1:24" x14ac:dyDescent="0.2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</row>
    <row r="1646" spans="1:24" x14ac:dyDescent="0.2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</row>
    <row r="1647" spans="1:24" x14ac:dyDescent="0.2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</row>
    <row r="1648" spans="1:24" x14ac:dyDescent="0.2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</row>
    <row r="1649" spans="1:24" x14ac:dyDescent="0.2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</row>
    <row r="1650" spans="1:24" x14ac:dyDescent="0.2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</row>
    <row r="1651" spans="1:24" x14ac:dyDescent="0.2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</row>
    <row r="1652" spans="1:24" x14ac:dyDescent="0.2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</row>
    <row r="1653" spans="1:24" x14ac:dyDescent="0.2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</row>
    <row r="1654" spans="1:24" x14ac:dyDescent="0.2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</row>
    <row r="1655" spans="1:24" x14ac:dyDescent="0.2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</row>
    <row r="1656" spans="1:24" x14ac:dyDescent="0.2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</row>
    <row r="1657" spans="1:24" x14ac:dyDescent="0.2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</row>
    <row r="1658" spans="1:24" x14ac:dyDescent="0.2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</row>
    <row r="1659" spans="1:24" x14ac:dyDescent="0.2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</row>
    <row r="1660" spans="1:24" x14ac:dyDescent="0.2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</row>
    <row r="1661" spans="1:24" x14ac:dyDescent="0.2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</row>
    <row r="1662" spans="1:24" x14ac:dyDescent="0.2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</row>
    <row r="1663" spans="1:24" x14ac:dyDescent="0.2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</row>
    <row r="1664" spans="1:24" x14ac:dyDescent="0.2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</row>
    <row r="1665" spans="1:24" x14ac:dyDescent="0.2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</row>
    <row r="1666" spans="1:24" x14ac:dyDescent="0.2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</row>
    <row r="1667" spans="1:24" x14ac:dyDescent="0.2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</row>
    <row r="1668" spans="1:24" x14ac:dyDescent="0.2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</row>
    <row r="1669" spans="1:24" x14ac:dyDescent="0.2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</row>
    <row r="1670" spans="1:24" x14ac:dyDescent="0.2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</row>
    <row r="1671" spans="1:24" x14ac:dyDescent="0.2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</row>
    <row r="1672" spans="1:24" x14ac:dyDescent="0.2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</row>
    <row r="1673" spans="1:24" x14ac:dyDescent="0.2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</row>
    <row r="1674" spans="1:24" x14ac:dyDescent="0.2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</row>
    <row r="1675" spans="1:24" x14ac:dyDescent="0.2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</row>
    <row r="1676" spans="1:24" x14ac:dyDescent="0.2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</row>
    <row r="1677" spans="1:24" x14ac:dyDescent="0.2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</row>
    <row r="1678" spans="1:24" x14ac:dyDescent="0.2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</row>
    <row r="1679" spans="1:24" x14ac:dyDescent="0.2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zoomScale="130" zoomScaleNormal="130" workbookViewId="0"/>
  </sheetViews>
  <sheetFormatPr defaultRowHeight="15" x14ac:dyDescent="0.25"/>
  <cols>
    <col min="1" max="1" width="8.28515625" style="4" bestFit="1" customWidth="1"/>
    <col min="2" max="2" width="20.5703125" style="4" bestFit="1" customWidth="1"/>
    <col min="3" max="3" width="20.85546875" style="4" bestFit="1" customWidth="1"/>
    <col min="4" max="4" width="18.85546875" style="4" bestFit="1" customWidth="1"/>
    <col min="5" max="5" width="10.85546875" style="4" bestFit="1" customWidth="1"/>
    <col min="6" max="6" width="12.28515625" style="60" bestFit="1" customWidth="1"/>
    <col min="7" max="7" width="10.85546875" style="60" bestFit="1" customWidth="1"/>
    <col min="8" max="8" width="29.7109375" style="4" bestFit="1" customWidth="1"/>
    <col min="9" max="9" width="11.85546875" style="4" bestFit="1" customWidth="1"/>
    <col min="10" max="10" width="16" style="4" bestFit="1" customWidth="1"/>
    <col min="11" max="11" width="22.28515625" style="4" bestFit="1" customWidth="1"/>
    <col min="12" max="16384" width="9.140625" style="23"/>
  </cols>
  <sheetData>
    <row r="1" spans="1:11" x14ac:dyDescent="0.25">
      <c r="A1" s="65" t="s">
        <v>5</v>
      </c>
      <c r="B1" s="65" t="s">
        <v>11</v>
      </c>
      <c r="C1" s="65" t="s">
        <v>12</v>
      </c>
      <c r="D1" s="65" t="s">
        <v>13</v>
      </c>
      <c r="E1" s="65" t="s">
        <v>14</v>
      </c>
      <c r="F1" s="66" t="s">
        <v>15</v>
      </c>
      <c r="G1" s="66" t="s">
        <v>18</v>
      </c>
      <c r="H1" s="65" t="s">
        <v>19</v>
      </c>
      <c r="I1" s="65" t="s">
        <v>16</v>
      </c>
      <c r="J1" s="65" t="s">
        <v>17</v>
      </c>
      <c r="K1" s="65" t="s">
        <v>20</v>
      </c>
    </row>
    <row r="2" spans="1:11" x14ac:dyDescent="0.25">
      <c r="A2" s="61" t="s">
        <v>190</v>
      </c>
      <c r="B2" s="61" t="s">
        <v>21</v>
      </c>
      <c r="C2" s="61" t="s">
        <v>22</v>
      </c>
      <c r="D2" s="61" t="s">
        <v>23</v>
      </c>
      <c r="E2" s="61" t="s">
        <v>24</v>
      </c>
      <c r="F2" s="62">
        <v>236458974</v>
      </c>
      <c r="G2" s="62">
        <v>376556689</v>
      </c>
      <c r="H2" s="63" t="s">
        <v>27</v>
      </c>
      <c r="I2" s="61" t="s">
        <v>25</v>
      </c>
      <c r="J2" s="61" t="s">
        <v>26</v>
      </c>
      <c r="K2" s="61" t="s">
        <v>28</v>
      </c>
    </row>
    <row r="3" spans="1:11" x14ac:dyDescent="0.25">
      <c r="A3" s="61" t="s">
        <v>191</v>
      </c>
      <c r="B3" s="61" t="s">
        <v>29</v>
      </c>
      <c r="C3" s="61" t="s">
        <v>30</v>
      </c>
      <c r="D3" s="61" t="s">
        <v>31</v>
      </c>
      <c r="E3" s="61" t="s">
        <v>32</v>
      </c>
      <c r="F3" s="62">
        <v>236985474</v>
      </c>
      <c r="G3" s="62">
        <v>361778899</v>
      </c>
      <c r="H3" s="63" t="s">
        <v>35</v>
      </c>
      <c r="I3" s="61" t="s">
        <v>33</v>
      </c>
      <c r="J3" s="61" t="s">
        <v>34</v>
      </c>
      <c r="K3" s="61" t="s">
        <v>155</v>
      </c>
    </row>
    <row r="4" spans="1:11" x14ac:dyDescent="0.25">
      <c r="A4" s="61" t="s">
        <v>192</v>
      </c>
      <c r="B4" s="61" t="s">
        <v>36</v>
      </c>
      <c r="C4" s="64" t="s">
        <v>37</v>
      </c>
      <c r="D4" s="61" t="s">
        <v>38</v>
      </c>
      <c r="E4" s="61" t="s">
        <v>39</v>
      </c>
      <c r="F4" s="62">
        <v>274125879</v>
      </c>
      <c r="G4" s="62">
        <v>345122336</v>
      </c>
      <c r="H4" s="63" t="s">
        <v>42</v>
      </c>
      <c r="I4" s="64" t="s">
        <v>40</v>
      </c>
      <c r="J4" s="64" t="s">
        <v>41</v>
      </c>
      <c r="K4" s="61" t="s">
        <v>43</v>
      </c>
    </row>
    <row r="5" spans="1:11" x14ac:dyDescent="0.25">
      <c r="A5" s="61" t="s">
        <v>193</v>
      </c>
      <c r="B5" s="61" t="s">
        <v>44</v>
      </c>
      <c r="C5" s="61" t="s">
        <v>45</v>
      </c>
      <c r="D5" s="61" t="s">
        <v>46</v>
      </c>
      <c r="E5" s="61" t="s">
        <v>47</v>
      </c>
      <c r="F5" s="62">
        <v>236988745</v>
      </c>
      <c r="G5" s="62">
        <v>349748596</v>
      </c>
      <c r="H5" s="63" t="s">
        <v>50</v>
      </c>
      <c r="I5" s="61" t="s">
        <v>48</v>
      </c>
      <c r="J5" s="61" t="s">
        <v>49</v>
      </c>
      <c r="K5" s="61" t="s">
        <v>154</v>
      </c>
    </row>
    <row r="6" spans="1:11" x14ac:dyDescent="0.25">
      <c r="A6" s="61" t="s">
        <v>194</v>
      </c>
      <c r="B6" s="61" t="s">
        <v>51</v>
      </c>
      <c r="C6" s="61" t="s">
        <v>52</v>
      </c>
      <c r="D6" s="61" t="s">
        <v>53</v>
      </c>
      <c r="E6" s="61" t="s">
        <v>24</v>
      </c>
      <c r="F6" s="62">
        <v>245698456</v>
      </c>
      <c r="G6" s="62">
        <v>376993311</v>
      </c>
      <c r="H6" s="63" t="s">
        <v>55</v>
      </c>
      <c r="I6" s="61" t="s">
        <v>25</v>
      </c>
      <c r="J6" s="61" t="s">
        <v>54</v>
      </c>
      <c r="K6" s="61" t="s">
        <v>154</v>
      </c>
    </row>
    <row r="7" spans="1:11" x14ac:dyDescent="0.25">
      <c r="A7" s="61" t="s">
        <v>195</v>
      </c>
      <c r="B7" s="61" t="s">
        <v>56</v>
      </c>
      <c r="C7" s="61" t="s">
        <v>57</v>
      </c>
      <c r="D7" s="61" t="s">
        <v>58</v>
      </c>
      <c r="E7" s="61" t="s">
        <v>39</v>
      </c>
      <c r="F7" s="62">
        <v>245845584</v>
      </c>
      <c r="G7" s="62">
        <v>345124578</v>
      </c>
      <c r="H7" s="63" t="s">
        <v>60</v>
      </c>
      <c r="I7" s="61" t="s">
        <v>33</v>
      </c>
      <c r="J7" s="61" t="s">
        <v>59</v>
      </c>
      <c r="K7" s="61" t="s">
        <v>28</v>
      </c>
    </row>
    <row r="8" spans="1:11" x14ac:dyDescent="0.25">
      <c r="A8" s="61" t="s">
        <v>196</v>
      </c>
      <c r="B8" s="61" t="s">
        <v>61</v>
      </c>
      <c r="C8" s="61" t="s">
        <v>62</v>
      </c>
      <c r="D8" s="61" t="s">
        <v>63</v>
      </c>
      <c r="E8" s="61" t="s">
        <v>32</v>
      </c>
      <c r="F8" s="62">
        <v>236458785</v>
      </c>
      <c r="G8" s="62">
        <v>361758612</v>
      </c>
      <c r="H8" s="63" t="s">
        <v>65</v>
      </c>
      <c r="I8" s="61" t="s">
        <v>33</v>
      </c>
      <c r="J8" s="61" t="s">
        <v>64</v>
      </c>
      <c r="K8" s="61" t="s">
        <v>28</v>
      </c>
    </row>
    <row r="9" spans="1:11" x14ac:dyDescent="0.25">
      <c r="A9" s="61" t="s">
        <v>197</v>
      </c>
      <c r="B9" s="61" t="s">
        <v>66</v>
      </c>
      <c r="C9" s="61" t="s">
        <v>67</v>
      </c>
      <c r="D9" s="61" t="s">
        <v>46</v>
      </c>
      <c r="E9" s="61" t="s">
        <v>47</v>
      </c>
      <c r="F9" s="62">
        <v>235486698</v>
      </c>
      <c r="G9" s="62">
        <v>349142536</v>
      </c>
      <c r="H9" s="63" t="s">
        <v>69</v>
      </c>
      <c r="I9" s="61" t="s">
        <v>48</v>
      </c>
      <c r="J9" s="61" t="s">
        <v>68</v>
      </c>
      <c r="K9" s="61" t="s">
        <v>28</v>
      </c>
    </row>
    <row r="10" spans="1:11" x14ac:dyDescent="0.25">
      <c r="A10" s="61" t="s">
        <v>198</v>
      </c>
      <c r="B10" s="61" t="s">
        <v>70</v>
      </c>
      <c r="C10" s="61" t="s">
        <v>71</v>
      </c>
      <c r="D10" s="61" t="s">
        <v>72</v>
      </c>
      <c r="E10" s="61" t="s">
        <v>73</v>
      </c>
      <c r="F10" s="62">
        <v>254455456</v>
      </c>
      <c r="G10" s="62">
        <v>344653222</v>
      </c>
      <c r="H10" s="63" t="s">
        <v>75</v>
      </c>
      <c r="I10" s="61" t="s">
        <v>40</v>
      </c>
      <c r="J10" s="61" t="s">
        <v>74</v>
      </c>
      <c r="K10" s="61" t="s">
        <v>28</v>
      </c>
    </row>
    <row r="11" spans="1:11" x14ac:dyDescent="0.25">
      <c r="A11" s="61" t="s">
        <v>199</v>
      </c>
      <c r="B11" s="61" t="s">
        <v>76</v>
      </c>
      <c r="C11" s="61" t="s">
        <v>77</v>
      </c>
      <c r="D11" s="61" t="s">
        <v>78</v>
      </c>
      <c r="E11" s="61" t="s">
        <v>79</v>
      </c>
      <c r="F11" s="62">
        <v>245844888</v>
      </c>
      <c r="G11" s="62">
        <v>381454554</v>
      </c>
      <c r="H11" s="63" t="s">
        <v>81</v>
      </c>
      <c r="I11" s="61" t="s">
        <v>40</v>
      </c>
      <c r="J11" s="61" t="s">
        <v>80</v>
      </c>
      <c r="K11" s="61" t="s">
        <v>28</v>
      </c>
    </row>
    <row r="12" spans="1:11" x14ac:dyDescent="0.25">
      <c r="A12" s="61" t="s">
        <v>200</v>
      </c>
      <c r="B12" s="61" t="s">
        <v>82</v>
      </c>
      <c r="C12" s="61" t="s">
        <v>83</v>
      </c>
      <c r="D12" s="61" t="s">
        <v>46</v>
      </c>
      <c r="E12" s="61" t="s">
        <v>47</v>
      </c>
      <c r="F12" s="62">
        <v>236545866</v>
      </c>
      <c r="G12" s="62">
        <v>349885522</v>
      </c>
      <c r="H12" s="63" t="s">
        <v>85</v>
      </c>
      <c r="I12" s="61" t="s">
        <v>48</v>
      </c>
      <c r="J12" s="61" t="s">
        <v>84</v>
      </c>
      <c r="K12" s="61" t="s">
        <v>43</v>
      </c>
    </row>
    <row r="13" spans="1:11" x14ac:dyDescent="0.25">
      <c r="A13" s="61" t="s">
        <v>201</v>
      </c>
      <c r="B13" s="61" t="s">
        <v>86</v>
      </c>
      <c r="C13" s="61" t="s">
        <v>156</v>
      </c>
      <c r="D13" s="61" t="s">
        <v>87</v>
      </c>
      <c r="E13" s="61" t="s">
        <v>79</v>
      </c>
      <c r="F13" s="62">
        <v>245878456</v>
      </c>
      <c r="G13" s="62">
        <v>381741852</v>
      </c>
      <c r="H13" s="63" t="s">
        <v>89</v>
      </c>
      <c r="I13" s="61" t="s">
        <v>33</v>
      </c>
      <c r="J13" s="61" t="s">
        <v>88</v>
      </c>
      <c r="K13" s="61" t="s">
        <v>155</v>
      </c>
    </row>
    <row r="14" spans="1:11" x14ac:dyDescent="0.25">
      <c r="A14" s="61" t="s">
        <v>202</v>
      </c>
      <c r="B14" s="61" t="s">
        <v>90</v>
      </c>
      <c r="C14" s="61" t="s">
        <v>91</v>
      </c>
      <c r="D14" s="61" t="s">
        <v>46</v>
      </c>
      <c r="E14" s="61" t="s">
        <v>47</v>
      </c>
      <c r="F14" s="62">
        <v>245455454</v>
      </c>
      <c r="G14" s="62">
        <v>349987654</v>
      </c>
      <c r="H14" s="63" t="s">
        <v>93</v>
      </c>
      <c r="I14" s="61" t="s">
        <v>33</v>
      </c>
      <c r="J14" s="61" t="s">
        <v>92</v>
      </c>
      <c r="K14" s="61" t="s">
        <v>154</v>
      </c>
    </row>
    <row r="15" spans="1:11" x14ac:dyDescent="0.25">
      <c r="A15" s="61" t="s">
        <v>203</v>
      </c>
      <c r="B15" s="61" t="s">
        <v>157</v>
      </c>
      <c r="C15" s="61" t="s">
        <v>94</v>
      </c>
      <c r="D15" s="61" t="s">
        <v>95</v>
      </c>
      <c r="E15" s="61" t="s">
        <v>39</v>
      </c>
      <c r="F15" s="62">
        <v>289787895</v>
      </c>
      <c r="G15" s="62">
        <v>345123654</v>
      </c>
      <c r="H15" s="63" t="s">
        <v>97</v>
      </c>
      <c r="I15" s="61" t="s">
        <v>25</v>
      </c>
      <c r="J15" s="61" t="s">
        <v>96</v>
      </c>
      <c r="K15" s="61" t="s">
        <v>43</v>
      </c>
    </row>
    <row r="16" spans="1:11" x14ac:dyDescent="0.25">
      <c r="A16" s="61" t="s">
        <v>204</v>
      </c>
      <c r="B16" s="61" t="s">
        <v>98</v>
      </c>
      <c r="C16" s="61" t="s">
        <v>99</v>
      </c>
      <c r="D16" s="61" t="s">
        <v>100</v>
      </c>
      <c r="E16" s="61" t="s">
        <v>39</v>
      </c>
      <c r="F16" s="62">
        <v>264896585</v>
      </c>
      <c r="G16" s="62">
        <v>345741963</v>
      </c>
      <c r="H16" s="63" t="s">
        <v>102</v>
      </c>
      <c r="I16" s="61" t="s">
        <v>48</v>
      </c>
      <c r="J16" s="61" t="s">
        <v>101</v>
      </c>
      <c r="K16" s="61" t="s">
        <v>28</v>
      </c>
    </row>
    <row r="17" spans="1:11" x14ac:dyDescent="0.25">
      <c r="A17" s="61" t="s">
        <v>205</v>
      </c>
      <c r="B17" s="61" t="s">
        <v>103</v>
      </c>
      <c r="C17" s="61" t="s">
        <v>104</v>
      </c>
      <c r="D17" s="61" t="s">
        <v>105</v>
      </c>
      <c r="E17" s="61" t="s">
        <v>39</v>
      </c>
      <c r="F17" s="62">
        <v>236548555</v>
      </c>
      <c r="G17" s="62">
        <v>345987963</v>
      </c>
      <c r="H17" s="63" t="s">
        <v>108</v>
      </c>
      <c r="I17" s="61" t="s">
        <v>106</v>
      </c>
      <c r="J17" s="61" t="s">
        <v>107</v>
      </c>
      <c r="K17" s="61" t="s">
        <v>155</v>
      </c>
    </row>
  </sheetData>
  <phoneticPr fontId="7" type="noConversion"/>
  <hyperlinks>
    <hyperlink ref="H2" r:id="rId1" xr:uid="{00000000-0004-0000-0000-000000000000}"/>
    <hyperlink ref="H3" r:id="rId2" xr:uid="{00000000-0004-0000-0000-000001000000}"/>
    <hyperlink ref="H4" r:id="rId3" xr:uid="{00000000-0004-0000-0000-000002000000}"/>
    <hyperlink ref="H5" r:id="rId4" xr:uid="{00000000-0004-0000-0000-000003000000}"/>
    <hyperlink ref="H6" r:id="rId5" xr:uid="{00000000-0004-0000-0000-000004000000}"/>
    <hyperlink ref="H8" r:id="rId6" xr:uid="{00000000-0004-0000-0000-000005000000}"/>
    <hyperlink ref="H9" r:id="rId7" xr:uid="{00000000-0004-0000-0000-000006000000}"/>
    <hyperlink ref="H10" r:id="rId8" xr:uid="{00000000-0004-0000-0000-000007000000}"/>
    <hyperlink ref="H7" r:id="rId9" xr:uid="{00000000-0004-0000-0000-000008000000}"/>
    <hyperlink ref="H11" r:id="rId10" xr:uid="{00000000-0004-0000-0000-000009000000}"/>
    <hyperlink ref="H12" r:id="rId11" xr:uid="{00000000-0004-0000-0000-00000A000000}"/>
    <hyperlink ref="H13" r:id="rId12" xr:uid="{00000000-0004-0000-0000-00000B000000}"/>
    <hyperlink ref="H14" r:id="rId13" xr:uid="{00000000-0004-0000-0000-00000C000000}"/>
    <hyperlink ref="H15" r:id="rId14" xr:uid="{00000000-0004-0000-0000-00000D000000}"/>
    <hyperlink ref="H16" r:id="rId15" xr:uid="{00000000-0004-0000-0000-00000E000000}"/>
    <hyperlink ref="H17" r:id="rId16" xr:uid="{00000000-0004-0000-0000-00000F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zoomScale="145" zoomScaleNormal="145" workbookViewId="0"/>
  </sheetViews>
  <sheetFormatPr defaultRowHeight="15" x14ac:dyDescent="0.25"/>
  <cols>
    <col min="1" max="1" width="9.140625" style="4"/>
    <col min="2" max="2" width="24.28515625" style="4" bestFit="1" customWidth="1"/>
    <col min="3" max="3" width="9.5703125" style="4" bestFit="1" customWidth="1"/>
    <col min="4" max="16384" width="9.140625" style="23"/>
  </cols>
  <sheetData>
    <row r="1" spans="1:3" x14ac:dyDescent="0.25">
      <c r="A1" s="65" t="s">
        <v>5</v>
      </c>
      <c r="B1" s="65" t="s">
        <v>109</v>
      </c>
      <c r="C1" s="65" t="s">
        <v>7</v>
      </c>
    </row>
    <row r="2" spans="1:3" x14ac:dyDescent="0.25">
      <c r="A2" s="61" t="s">
        <v>173</v>
      </c>
      <c r="B2" s="61" t="s">
        <v>110</v>
      </c>
      <c r="C2" s="67">
        <v>188</v>
      </c>
    </row>
    <row r="3" spans="1:3" x14ac:dyDescent="0.25">
      <c r="A3" s="61" t="s">
        <v>174</v>
      </c>
      <c r="B3" s="61" t="s">
        <v>127</v>
      </c>
      <c r="C3" s="67">
        <v>158</v>
      </c>
    </row>
    <row r="4" spans="1:3" x14ac:dyDescent="0.25">
      <c r="A4" s="61" t="s">
        <v>175</v>
      </c>
      <c r="B4" s="61" t="s">
        <v>111</v>
      </c>
      <c r="C4" s="67">
        <v>99</v>
      </c>
    </row>
    <row r="5" spans="1:3" x14ac:dyDescent="0.25">
      <c r="A5" s="61" t="s">
        <v>176</v>
      </c>
      <c r="B5" s="61" t="s">
        <v>112</v>
      </c>
      <c r="C5" s="67">
        <v>265</v>
      </c>
    </row>
    <row r="6" spans="1:3" x14ac:dyDescent="0.25">
      <c r="A6" s="61" t="s">
        <v>177</v>
      </c>
      <c r="B6" s="61" t="s">
        <v>113</v>
      </c>
      <c r="C6" s="67">
        <v>459</v>
      </c>
    </row>
    <row r="7" spans="1:3" x14ac:dyDescent="0.25">
      <c r="A7" s="61" t="s">
        <v>178</v>
      </c>
      <c r="B7" s="61" t="s">
        <v>114</v>
      </c>
      <c r="C7" s="67">
        <v>129</v>
      </c>
    </row>
    <row r="8" spans="1:3" x14ac:dyDescent="0.25">
      <c r="A8" s="61" t="s">
        <v>179</v>
      </c>
      <c r="B8" s="61" t="s">
        <v>115</v>
      </c>
      <c r="C8" s="67">
        <v>129</v>
      </c>
    </row>
    <row r="9" spans="1:3" x14ac:dyDescent="0.25">
      <c r="A9" s="61" t="s">
        <v>180</v>
      </c>
      <c r="B9" s="61" t="s">
        <v>116</v>
      </c>
      <c r="C9" s="67">
        <v>99</v>
      </c>
    </row>
    <row r="10" spans="1:3" x14ac:dyDescent="0.25">
      <c r="A10" s="61" t="s">
        <v>181</v>
      </c>
      <c r="B10" s="61" t="s">
        <v>117</v>
      </c>
      <c r="C10" s="67">
        <v>99</v>
      </c>
    </row>
    <row r="11" spans="1:3" x14ac:dyDescent="0.25">
      <c r="A11" s="61" t="s">
        <v>182</v>
      </c>
      <c r="B11" s="61" t="s">
        <v>118</v>
      </c>
      <c r="C11" s="67">
        <v>357</v>
      </c>
    </row>
    <row r="12" spans="1:3" x14ac:dyDescent="0.25">
      <c r="A12" s="61" t="s">
        <v>183</v>
      </c>
      <c r="B12" s="61" t="s">
        <v>119</v>
      </c>
      <c r="C12" s="67">
        <v>354</v>
      </c>
    </row>
    <row r="13" spans="1:3" x14ac:dyDescent="0.25">
      <c r="A13" s="61" t="s">
        <v>184</v>
      </c>
      <c r="B13" s="61" t="s">
        <v>120</v>
      </c>
      <c r="C13" s="67">
        <v>569</v>
      </c>
    </row>
    <row r="14" spans="1:3" x14ac:dyDescent="0.25">
      <c r="A14" s="61" t="s">
        <v>185</v>
      </c>
      <c r="B14" s="61" t="s">
        <v>121</v>
      </c>
      <c r="C14" s="67">
        <v>798</v>
      </c>
    </row>
    <row r="15" spans="1:3" x14ac:dyDescent="0.25">
      <c r="A15" s="61" t="s">
        <v>186</v>
      </c>
      <c r="B15" s="61" t="s">
        <v>122</v>
      </c>
      <c r="C15" s="67">
        <v>99</v>
      </c>
    </row>
    <row r="16" spans="1:3" x14ac:dyDescent="0.25">
      <c r="A16" s="61" t="s">
        <v>187</v>
      </c>
      <c r="B16" s="61" t="s">
        <v>123</v>
      </c>
      <c r="C16" s="67">
        <v>70</v>
      </c>
    </row>
    <row r="17" spans="1:3" x14ac:dyDescent="0.25">
      <c r="A17" s="61" t="s">
        <v>188</v>
      </c>
      <c r="B17" s="61" t="s">
        <v>124</v>
      </c>
      <c r="C17" s="67">
        <v>99</v>
      </c>
    </row>
    <row r="18" spans="1:3" x14ac:dyDescent="0.25">
      <c r="A18" s="61" t="s">
        <v>189</v>
      </c>
      <c r="B18" s="61" t="s">
        <v>125</v>
      </c>
      <c r="C18" s="67">
        <v>21</v>
      </c>
    </row>
    <row r="19" spans="1:3" x14ac:dyDescent="0.25">
      <c r="A19" s="68"/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CCCE-AA0B-4CE9-BB77-308F0437ADB8}">
  <dimension ref="A1:S21"/>
  <sheetViews>
    <sheetView zoomScale="130" zoomScaleNormal="130" workbookViewId="0"/>
  </sheetViews>
  <sheetFormatPr defaultRowHeight="15" x14ac:dyDescent="0.25"/>
  <cols>
    <col min="1" max="1" width="13" style="23" customWidth="1"/>
    <col min="2" max="2" width="22" style="23" bestFit="1" customWidth="1"/>
    <col min="3" max="3" width="13" style="23" customWidth="1"/>
    <col min="4" max="4" width="21.28515625" style="23" customWidth="1"/>
    <col min="5" max="5" width="19.28515625" style="23" customWidth="1"/>
    <col min="6" max="6" width="18.42578125" style="23" bestFit="1" customWidth="1"/>
    <col min="7" max="7" width="16.28515625" style="23" bestFit="1" customWidth="1"/>
    <col min="8" max="8" width="17.5703125" style="23" bestFit="1" customWidth="1"/>
    <col min="9" max="9" width="21" style="23" bestFit="1" customWidth="1"/>
    <col min="10" max="10" width="17.42578125" style="23" bestFit="1" customWidth="1"/>
    <col min="11" max="11" width="18.7109375" style="23" bestFit="1" customWidth="1"/>
    <col min="12" max="12" width="22" style="23" bestFit="1" customWidth="1"/>
    <col min="13" max="13" width="16.42578125" style="23" bestFit="1" customWidth="1"/>
    <col min="14" max="14" width="16.85546875" style="23" bestFit="1" customWidth="1"/>
    <col min="15" max="15" width="21.5703125" style="23" bestFit="1" customWidth="1"/>
    <col min="16" max="16" width="19" style="23" bestFit="1" customWidth="1"/>
    <col min="17" max="17" width="19.28515625" style="23" bestFit="1" customWidth="1"/>
    <col min="18" max="18" width="24.28515625" style="23" bestFit="1" customWidth="1"/>
    <col min="19" max="16384" width="9.140625" style="23"/>
  </cols>
  <sheetData>
    <row r="1" spans="1:19" s="3" customFormat="1" x14ac:dyDescent="0.25">
      <c r="A1" s="56" t="s">
        <v>5</v>
      </c>
      <c r="B1" s="7" t="s">
        <v>173</v>
      </c>
      <c r="C1" s="7" t="s">
        <v>174</v>
      </c>
      <c r="D1" s="7" t="s">
        <v>175</v>
      </c>
      <c r="E1" s="7" t="s">
        <v>176</v>
      </c>
      <c r="F1" s="7" t="s">
        <v>177</v>
      </c>
      <c r="G1" s="7" t="s">
        <v>178</v>
      </c>
      <c r="H1" s="7" t="s">
        <v>179</v>
      </c>
      <c r="I1" s="7" t="s">
        <v>180</v>
      </c>
      <c r="J1" s="7" t="s">
        <v>181</v>
      </c>
      <c r="K1" s="7" t="s">
        <v>182</v>
      </c>
      <c r="L1" s="7" t="s">
        <v>183</v>
      </c>
      <c r="M1" s="7" t="s">
        <v>184</v>
      </c>
      <c r="N1" s="7" t="s">
        <v>185</v>
      </c>
      <c r="O1" s="7" t="s">
        <v>186</v>
      </c>
      <c r="P1" s="7" t="s">
        <v>187</v>
      </c>
      <c r="Q1" s="7" t="s">
        <v>188</v>
      </c>
      <c r="R1" s="7" t="s">
        <v>189</v>
      </c>
    </row>
    <row r="2" spans="1:19" s="4" customFormat="1" x14ac:dyDescent="0.25">
      <c r="A2" s="56" t="s">
        <v>109</v>
      </c>
      <c r="B2" s="7" t="s">
        <v>110</v>
      </c>
      <c r="C2" s="7" t="s">
        <v>127</v>
      </c>
      <c r="D2" s="7" t="s">
        <v>111</v>
      </c>
      <c r="E2" s="7" t="s">
        <v>112</v>
      </c>
      <c r="F2" s="7" t="s">
        <v>113</v>
      </c>
      <c r="G2" s="7" t="s">
        <v>114</v>
      </c>
      <c r="H2" s="7" t="s">
        <v>115</v>
      </c>
      <c r="I2" s="7" t="s">
        <v>116</v>
      </c>
      <c r="J2" s="7" t="s">
        <v>117</v>
      </c>
      <c r="K2" s="7" t="s">
        <v>118</v>
      </c>
      <c r="L2" s="7" t="s">
        <v>119</v>
      </c>
      <c r="M2" s="7" t="s">
        <v>120</v>
      </c>
      <c r="N2" s="7" t="s">
        <v>121</v>
      </c>
      <c r="O2" s="7" t="s">
        <v>122</v>
      </c>
      <c r="P2" s="7" t="s">
        <v>123</v>
      </c>
      <c r="Q2" s="7" t="s">
        <v>124</v>
      </c>
      <c r="R2" s="57" t="s">
        <v>125</v>
      </c>
    </row>
    <row r="3" spans="1:19" s="4" customFormat="1" x14ac:dyDescent="0.25">
      <c r="A3" s="56" t="s">
        <v>7</v>
      </c>
      <c r="B3" s="58">
        <v>188</v>
      </c>
      <c r="C3" s="58">
        <v>158</v>
      </c>
      <c r="D3" s="58">
        <v>99</v>
      </c>
      <c r="E3" s="58">
        <v>265</v>
      </c>
      <c r="F3" s="58">
        <v>459</v>
      </c>
      <c r="G3" s="58">
        <v>129</v>
      </c>
      <c r="H3" s="58">
        <v>129</v>
      </c>
      <c r="I3" s="58">
        <v>99</v>
      </c>
      <c r="J3" s="58">
        <v>99</v>
      </c>
      <c r="K3" s="58">
        <v>357</v>
      </c>
      <c r="L3" s="58">
        <v>354</v>
      </c>
      <c r="M3" s="58">
        <v>569</v>
      </c>
      <c r="N3" s="58">
        <v>798</v>
      </c>
      <c r="O3" s="58">
        <v>99</v>
      </c>
      <c r="P3" s="58">
        <v>70</v>
      </c>
      <c r="Q3" s="58">
        <v>99</v>
      </c>
      <c r="R3" s="58">
        <v>21</v>
      </c>
      <c r="S3" s="59"/>
    </row>
    <row r="7" spans="1:19" x14ac:dyDescent="0.25">
      <c r="B7" s="6" t="s">
        <v>128</v>
      </c>
    </row>
    <row r="9" spans="1:19" x14ac:dyDescent="0.25">
      <c r="C9" s="3" t="s">
        <v>5</v>
      </c>
      <c r="D9" s="3" t="s">
        <v>6</v>
      </c>
      <c r="E9" s="3" t="s">
        <v>7</v>
      </c>
    </row>
    <row r="10" spans="1:19" x14ac:dyDescent="0.25">
      <c r="C10" s="5"/>
      <c r="D10" s="4"/>
      <c r="E10" s="4"/>
    </row>
    <row r="20" spans="2:5" x14ac:dyDescent="0.25">
      <c r="B20" s="6" t="s">
        <v>129</v>
      </c>
    </row>
    <row r="21" spans="2:5" x14ac:dyDescent="0.25">
      <c r="B21" s="1" t="s">
        <v>152</v>
      </c>
      <c r="C21"/>
      <c r="D21"/>
      <c r="E21"/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2E79-B48F-4C8B-B2FE-0C7F61DFB4AA}">
  <dimension ref="A1:E25"/>
  <sheetViews>
    <sheetView zoomScale="130" zoomScaleNormal="130" workbookViewId="0"/>
  </sheetViews>
  <sheetFormatPr defaultRowHeight="15" x14ac:dyDescent="0.25"/>
  <cols>
    <col min="1" max="1" width="10" style="23" bestFit="1" customWidth="1"/>
    <col min="2" max="2" width="19.28515625" style="47" bestFit="1" customWidth="1"/>
    <col min="3" max="3" width="24.42578125" style="47" bestFit="1" customWidth="1"/>
    <col min="4" max="4" width="22.140625" style="47" bestFit="1" customWidth="1"/>
    <col min="5" max="5" width="20.28515625" style="47" bestFit="1" customWidth="1"/>
    <col min="6" max="7" width="9.140625" style="23"/>
    <col min="8" max="8" width="19.28515625" style="23" bestFit="1" customWidth="1"/>
    <col min="9" max="9" width="25.7109375" style="23" customWidth="1"/>
    <col min="10" max="10" width="24.85546875" style="23" customWidth="1"/>
    <col min="11" max="11" width="21.28515625" style="23" customWidth="1"/>
    <col min="12" max="12" width="9.140625" style="23"/>
    <col min="13" max="14" width="9.140625" style="23" customWidth="1"/>
    <col min="15" max="16384" width="9.140625" style="23"/>
  </cols>
  <sheetData>
    <row r="1" spans="1:5" s="27" customFormat="1" x14ac:dyDescent="0.25">
      <c r="A1" s="10" t="s">
        <v>130</v>
      </c>
      <c r="B1" s="11" t="s">
        <v>206</v>
      </c>
      <c r="C1" s="12" t="s">
        <v>132</v>
      </c>
      <c r="D1" s="13" t="s">
        <v>140</v>
      </c>
      <c r="E1" s="15" t="s">
        <v>145</v>
      </c>
    </row>
    <row r="2" spans="1:5" x14ac:dyDescent="0.25">
      <c r="A2" s="7" t="s">
        <v>158</v>
      </c>
      <c r="B2" s="8">
        <v>49</v>
      </c>
      <c r="C2" s="9"/>
      <c r="D2" s="14"/>
      <c r="E2" s="16"/>
    </row>
    <row r="3" spans="1:5" x14ac:dyDescent="0.25">
      <c r="A3" s="7" t="s">
        <v>159</v>
      </c>
      <c r="B3" s="8">
        <v>50</v>
      </c>
      <c r="C3" s="9"/>
      <c r="D3" s="14"/>
      <c r="E3" s="16"/>
    </row>
    <row r="4" spans="1:5" x14ac:dyDescent="0.25">
      <c r="A4" s="7" t="s">
        <v>160</v>
      </c>
      <c r="B4" s="8">
        <v>89</v>
      </c>
      <c r="C4" s="9"/>
      <c r="D4" s="14"/>
      <c r="E4" s="16"/>
    </row>
    <row r="5" spans="1:5" x14ac:dyDescent="0.25">
      <c r="A5" s="7" t="s">
        <v>170</v>
      </c>
      <c r="B5" s="8">
        <v>90</v>
      </c>
      <c r="C5" s="9"/>
      <c r="D5" s="14"/>
      <c r="E5" s="16"/>
    </row>
    <row r="6" spans="1:5" x14ac:dyDescent="0.25">
      <c r="A6" s="7" t="s">
        <v>161</v>
      </c>
      <c r="B6" s="8">
        <v>96</v>
      </c>
      <c r="C6" s="9"/>
      <c r="D6" s="14"/>
      <c r="E6" s="16"/>
    </row>
    <row r="7" spans="1:5" x14ac:dyDescent="0.25">
      <c r="A7" s="7" t="s">
        <v>162</v>
      </c>
      <c r="B7" s="8">
        <v>99</v>
      </c>
      <c r="C7" s="9"/>
      <c r="D7" s="14"/>
      <c r="E7" s="16"/>
    </row>
    <row r="8" spans="1:5" x14ac:dyDescent="0.25">
      <c r="A8" s="7" t="s">
        <v>163</v>
      </c>
      <c r="B8" s="8">
        <v>100</v>
      </c>
      <c r="C8" s="9"/>
      <c r="D8" s="14"/>
      <c r="E8" s="16"/>
    </row>
    <row r="9" spans="1:5" x14ac:dyDescent="0.25">
      <c r="A9" s="7" t="s">
        <v>171</v>
      </c>
      <c r="B9" s="8">
        <v>51</v>
      </c>
      <c r="C9" s="9"/>
      <c r="D9" s="14"/>
      <c r="E9" s="16"/>
    </row>
    <row r="10" spans="1:5" x14ac:dyDescent="0.25">
      <c r="A10" s="7" t="s">
        <v>172</v>
      </c>
      <c r="B10" s="8">
        <v>50</v>
      </c>
      <c r="C10" s="9"/>
      <c r="D10" s="14"/>
      <c r="E10" s="16"/>
    </row>
    <row r="11" spans="1:5" x14ac:dyDescent="0.25">
      <c r="A11" s="7" t="s">
        <v>166</v>
      </c>
      <c r="B11" s="8">
        <v>49</v>
      </c>
      <c r="C11" s="9"/>
      <c r="D11" s="14"/>
      <c r="E11" s="16"/>
    </row>
    <row r="12" spans="1:5" x14ac:dyDescent="0.25">
      <c r="A12" s="7" t="s">
        <v>165</v>
      </c>
      <c r="B12" s="8">
        <v>48</v>
      </c>
      <c r="C12" s="9"/>
      <c r="D12" s="14"/>
      <c r="E12" s="16"/>
    </row>
    <row r="13" spans="1:5" x14ac:dyDescent="0.25">
      <c r="A13" s="7" t="s">
        <v>167</v>
      </c>
      <c r="B13" s="8">
        <v>53</v>
      </c>
      <c r="C13" s="9"/>
      <c r="D13" s="14"/>
      <c r="E13" s="16"/>
    </row>
    <row r="14" spans="1:5" x14ac:dyDescent="0.25">
      <c r="A14" s="7" t="s">
        <v>168</v>
      </c>
      <c r="B14" s="8">
        <v>66</v>
      </c>
      <c r="C14" s="9"/>
      <c r="D14" s="14"/>
      <c r="E14" s="16"/>
    </row>
    <row r="15" spans="1:5" x14ac:dyDescent="0.25">
      <c r="A15" s="7" t="s">
        <v>169</v>
      </c>
      <c r="B15" s="8">
        <v>69</v>
      </c>
      <c r="C15" s="9"/>
      <c r="D15" s="14"/>
      <c r="E15" s="16"/>
    </row>
    <row r="18" spans="2:5" x14ac:dyDescent="0.25">
      <c r="B18" s="11" t="s">
        <v>131</v>
      </c>
      <c r="C18" s="12" t="s">
        <v>132</v>
      </c>
      <c r="D18" s="13" t="s">
        <v>140</v>
      </c>
      <c r="E18" s="15" t="s">
        <v>145</v>
      </c>
    </row>
    <row r="19" spans="2:5" x14ac:dyDescent="0.25">
      <c r="B19" s="8">
        <v>0</v>
      </c>
      <c r="C19" s="9" t="s">
        <v>133</v>
      </c>
      <c r="D19" s="14" t="s">
        <v>141</v>
      </c>
      <c r="E19" s="16" t="s">
        <v>146</v>
      </c>
    </row>
    <row r="20" spans="2:5" x14ac:dyDescent="0.25">
      <c r="B20" s="8">
        <v>50</v>
      </c>
      <c r="C20" s="9" t="s">
        <v>134</v>
      </c>
      <c r="D20" s="14" t="s">
        <v>141</v>
      </c>
      <c r="E20" s="16" t="s">
        <v>147</v>
      </c>
    </row>
    <row r="21" spans="2:5" x14ac:dyDescent="0.25">
      <c r="B21" s="8">
        <v>60</v>
      </c>
      <c r="C21" s="9" t="s">
        <v>135</v>
      </c>
      <c r="D21" s="14" t="s">
        <v>142</v>
      </c>
      <c r="E21" s="16" t="s">
        <v>148</v>
      </c>
    </row>
    <row r="22" spans="2:5" x14ac:dyDescent="0.25">
      <c r="B22" s="8">
        <v>70</v>
      </c>
      <c r="C22" s="9" t="s">
        <v>136</v>
      </c>
      <c r="D22" s="14" t="s">
        <v>142</v>
      </c>
      <c r="E22" s="16" t="s">
        <v>149</v>
      </c>
    </row>
    <row r="23" spans="2:5" x14ac:dyDescent="0.25">
      <c r="B23" s="8">
        <v>80</v>
      </c>
      <c r="C23" s="9" t="s">
        <v>137</v>
      </c>
      <c r="D23" s="14" t="s">
        <v>142</v>
      </c>
      <c r="E23" s="16" t="s">
        <v>149</v>
      </c>
    </row>
    <row r="24" spans="2:5" x14ac:dyDescent="0.25">
      <c r="B24" s="8">
        <v>90</v>
      </c>
      <c r="C24" s="9" t="s">
        <v>139</v>
      </c>
      <c r="D24" s="14" t="s">
        <v>144</v>
      </c>
      <c r="E24" s="16" t="s">
        <v>149</v>
      </c>
    </row>
    <row r="25" spans="2:5" x14ac:dyDescent="0.25">
      <c r="B25" s="8">
        <v>100</v>
      </c>
      <c r="C25" s="9" t="s">
        <v>138</v>
      </c>
      <c r="D25" s="14" t="s">
        <v>143</v>
      </c>
      <c r="E25" s="16" t="s">
        <v>149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27DC-09FF-4385-86A3-BACDCCD55210}">
  <dimension ref="A1:H21"/>
  <sheetViews>
    <sheetView zoomScale="115" zoomScaleNormal="115" workbookViewId="0"/>
  </sheetViews>
  <sheetFormatPr defaultRowHeight="15" x14ac:dyDescent="0.25"/>
  <cols>
    <col min="1" max="1" width="24.42578125" style="23" bestFit="1" customWidth="1"/>
    <col min="2" max="2" width="24.140625" style="47" bestFit="1" customWidth="1"/>
    <col min="3" max="3" width="24.42578125" style="47" bestFit="1" customWidth="1"/>
    <col min="4" max="4" width="22.140625" style="47" bestFit="1" customWidth="1"/>
    <col min="5" max="5" width="20.28515625" style="47" bestFit="1" customWidth="1"/>
    <col min="6" max="6" width="17.85546875" style="23" customWidth="1"/>
    <col min="7" max="7" width="20" style="23" bestFit="1" customWidth="1"/>
    <col min="8" max="8" width="18" style="23" bestFit="1" customWidth="1"/>
    <col min="9" max="9" width="25.7109375" style="23" customWidth="1"/>
    <col min="10" max="10" width="24.85546875" style="23" customWidth="1"/>
    <col min="11" max="11" width="21.28515625" style="23" customWidth="1"/>
    <col min="12" max="12" width="9.140625" style="23"/>
    <col min="13" max="14" width="9.140625" style="23" customWidth="1"/>
    <col min="15" max="16384" width="9.140625" style="23"/>
  </cols>
  <sheetData>
    <row r="1" spans="1:5" s="27" customFormat="1" x14ac:dyDescent="0.25">
      <c r="A1" s="10" t="s">
        <v>130</v>
      </c>
      <c r="B1" s="11" t="s">
        <v>206</v>
      </c>
      <c r="C1" s="12" t="s">
        <v>132</v>
      </c>
      <c r="D1" s="13" t="s">
        <v>140</v>
      </c>
      <c r="E1" s="15" t="s">
        <v>145</v>
      </c>
    </row>
    <row r="2" spans="1:5" x14ac:dyDescent="0.25">
      <c r="A2" s="7" t="s">
        <v>158</v>
      </c>
      <c r="B2" s="8">
        <v>50</v>
      </c>
      <c r="C2" s="9"/>
      <c r="D2" s="14"/>
      <c r="E2" s="16"/>
    </row>
    <row r="3" spans="1:5" x14ac:dyDescent="0.25">
      <c r="A3" s="7" t="s">
        <v>159</v>
      </c>
      <c r="B3" s="8">
        <v>50</v>
      </c>
      <c r="C3" s="9"/>
      <c r="D3" s="14"/>
      <c r="E3" s="16"/>
    </row>
    <row r="4" spans="1:5" x14ac:dyDescent="0.25">
      <c r="A4" s="7" t="s">
        <v>160</v>
      </c>
      <c r="B4" s="8">
        <v>89</v>
      </c>
      <c r="C4" s="9"/>
      <c r="D4" s="14"/>
      <c r="E4" s="16"/>
    </row>
    <row r="5" spans="1:5" x14ac:dyDescent="0.25">
      <c r="A5" s="7" t="s">
        <v>170</v>
      </c>
      <c r="B5" s="8">
        <v>90</v>
      </c>
      <c r="C5" s="9"/>
      <c r="D5" s="14"/>
      <c r="E5" s="16"/>
    </row>
    <row r="6" spans="1:5" x14ac:dyDescent="0.25">
      <c r="A6" s="7" t="s">
        <v>161</v>
      </c>
      <c r="B6" s="8">
        <v>96</v>
      </c>
      <c r="C6" s="9"/>
      <c r="D6" s="14"/>
      <c r="E6" s="16"/>
    </row>
    <row r="7" spans="1:5" x14ac:dyDescent="0.25">
      <c r="A7" s="7" t="s">
        <v>162</v>
      </c>
      <c r="B7" s="8">
        <v>99</v>
      </c>
      <c r="C7" s="9"/>
      <c r="D7" s="14"/>
      <c r="E7" s="16"/>
    </row>
    <row r="8" spans="1:5" x14ac:dyDescent="0.25">
      <c r="A8" s="7" t="s">
        <v>163</v>
      </c>
      <c r="B8" s="8">
        <v>100</v>
      </c>
      <c r="C8" s="9"/>
      <c r="D8" s="14"/>
      <c r="E8" s="16"/>
    </row>
    <row r="9" spans="1:5" x14ac:dyDescent="0.25">
      <c r="A9" s="7" t="s">
        <v>164</v>
      </c>
      <c r="B9" s="8">
        <v>51</v>
      </c>
      <c r="C9" s="9"/>
      <c r="D9" s="14"/>
      <c r="E9" s="16"/>
    </row>
    <row r="10" spans="1:5" x14ac:dyDescent="0.25">
      <c r="A10" s="7" t="s">
        <v>165</v>
      </c>
      <c r="B10" s="8">
        <v>50</v>
      </c>
      <c r="C10" s="9"/>
      <c r="D10" s="14"/>
      <c r="E10" s="16"/>
    </row>
    <row r="11" spans="1:5" x14ac:dyDescent="0.25">
      <c r="A11" s="7" t="s">
        <v>166</v>
      </c>
      <c r="B11" s="8">
        <v>49</v>
      </c>
      <c r="C11" s="9"/>
      <c r="D11" s="14"/>
      <c r="E11" s="16"/>
    </row>
    <row r="12" spans="1:5" x14ac:dyDescent="0.25">
      <c r="A12" s="7" t="s">
        <v>165</v>
      </c>
      <c r="B12" s="8">
        <v>48</v>
      </c>
      <c r="C12" s="9"/>
      <c r="D12" s="14"/>
      <c r="E12" s="16"/>
    </row>
    <row r="13" spans="1:5" x14ac:dyDescent="0.25">
      <c r="A13" s="7" t="s">
        <v>167</v>
      </c>
      <c r="B13" s="8">
        <v>53</v>
      </c>
      <c r="C13" s="9"/>
      <c r="D13" s="14"/>
      <c r="E13" s="16"/>
    </row>
    <row r="14" spans="1:5" x14ac:dyDescent="0.25">
      <c r="A14" s="7" t="s">
        <v>168</v>
      </c>
      <c r="B14" s="8">
        <v>66</v>
      </c>
      <c r="C14" s="9"/>
      <c r="D14" s="14"/>
      <c r="E14" s="16"/>
    </row>
    <row r="15" spans="1:5" x14ac:dyDescent="0.25">
      <c r="A15" s="7" t="s">
        <v>169</v>
      </c>
      <c r="B15" s="8">
        <v>69</v>
      </c>
      <c r="C15" s="9"/>
      <c r="D15" s="14"/>
      <c r="E15" s="16"/>
    </row>
    <row r="18" spans="1:8" x14ac:dyDescent="0.25">
      <c r="A18" s="11" t="s">
        <v>131</v>
      </c>
      <c r="B18" s="8">
        <v>0</v>
      </c>
      <c r="C18" s="8">
        <v>50</v>
      </c>
      <c r="D18" s="8">
        <v>60</v>
      </c>
      <c r="E18" s="8">
        <v>70</v>
      </c>
      <c r="F18" s="8">
        <v>80</v>
      </c>
      <c r="G18" s="8">
        <v>90</v>
      </c>
      <c r="H18" s="8">
        <v>100</v>
      </c>
    </row>
    <row r="19" spans="1:8" x14ac:dyDescent="0.25">
      <c r="A19" s="12" t="s">
        <v>132</v>
      </c>
      <c r="B19" s="9" t="s">
        <v>133</v>
      </c>
      <c r="C19" s="9" t="s">
        <v>134</v>
      </c>
      <c r="D19" s="9" t="s">
        <v>135</v>
      </c>
      <c r="E19" s="9" t="s">
        <v>136</v>
      </c>
      <c r="F19" s="9" t="s">
        <v>137</v>
      </c>
      <c r="G19" s="9" t="s">
        <v>139</v>
      </c>
      <c r="H19" s="9" t="s">
        <v>138</v>
      </c>
    </row>
    <row r="20" spans="1:8" x14ac:dyDescent="0.25">
      <c r="A20" s="13" t="s">
        <v>140</v>
      </c>
      <c r="B20" s="14" t="s">
        <v>141</v>
      </c>
      <c r="C20" s="14" t="s">
        <v>141</v>
      </c>
      <c r="D20" s="14" t="s">
        <v>142</v>
      </c>
      <c r="E20" s="14" t="s">
        <v>142</v>
      </c>
      <c r="F20" s="14" t="s">
        <v>142</v>
      </c>
      <c r="G20" s="14" t="s">
        <v>144</v>
      </c>
      <c r="H20" s="14" t="s">
        <v>143</v>
      </c>
    </row>
    <row r="21" spans="1:8" x14ac:dyDescent="0.25">
      <c r="A21" s="15" t="s">
        <v>145</v>
      </c>
      <c r="B21" s="16" t="s">
        <v>146</v>
      </c>
      <c r="C21" s="16" t="s">
        <v>147</v>
      </c>
      <c r="D21" s="16" t="s">
        <v>148</v>
      </c>
      <c r="E21" s="16" t="s">
        <v>149</v>
      </c>
      <c r="F21" s="16" t="s">
        <v>149</v>
      </c>
      <c r="G21" s="16" t="s">
        <v>149</v>
      </c>
      <c r="H21" s="16" t="s">
        <v>149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Preventivo</vt:lpstr>
      <vt:lpstr>Clienti</vt:lpstr>
      <vt:lpstr>Listino</vt:lpstr>
      <vt:lpstr>CERCA.ORIZZ</vt:lpstr>
      <vt:lpstr>ES STUDENTI (Vert)</vt:lpstr>
      <vt:lpstr>ES STUDENTI (Orizz)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 Capitano</dc:creator>
  <cp:lastModifiedBy>Il Capitano</cp:lastModifiedBy>
  <cp:lastPrinted>2020-11-04T11:07:09Z</cp:lastPrinted>
  <dcterms:created xsi:type="dcterms:W3CDTF">2020-09-25T05:47:09Z</dcterms:created>
  <dcterms:modified xsi:type="dcterms:W3CDTF">2022-08-30T11:57:04Z</dcterms:modified>
</cp:coreProperties>
</file>